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35" windowWidth="14370" windowHeight="2550" tabRatio="599" activeTab="2"/>
  </bookViews>
  <sheets>
    <sheet name="Standings now" sheetId="1" r:id="rId1"/>
    <sheet name="Step 1. Strictly by ratings" sheetId="2" r:id="rId2"/>
    <sheet name="Step 2. Optimal" sheetId="3" r:id="rId3"/>
  </sheets>
  <definedNames/>
  <calcPr fullCalcOnLoad="1"/>
</workbook>
</file>

<file path=xl/sharedStrings.xml><?xml version="1.0" encoding="utf-8"?>
<sst xmlns="http://schemas.openxmlformats.org/spreadsheetml/2006/main" count="721" uniqueCount="189">
  <si>
    <t>Grigoryev SM</t>
  </si>
  <si>
    <t>Boldysh</t>
  </si>
  <si>
    <t>Kopeikin</t>
  </si>
  <si>
    <t>Kopelevich</t>
  </si>
  <si>
    <t>Liushnin</t>
  </si>
  <si>
    <t>Aronov SM</t>
  </si>
  <si>
    <t>Dolgov SM</t>
  </si>
  <si>
    <t>Muzyka N.GM</t>
  </si>
  <si>
    <t>Gritsaenko IM</t>
  </si>
  <si>
    <t>Muzyka Y.SM</t>
  </si>
  <si>
    <t>Lebedev IM</t>
  </si>
  <si>
    <t xml:space="preserve">Chocenka </t>
  </si>
  <si>
    <t xml:space="preserve">Lapeginas </t>
  </si>
  <si>
    <t>Rocius SM</t>
  </si>
  <si>
    <t>Jegorovas</t>
  </si>
  <si>
    <t>Kameneckas</t>
  </si>
  <si>
    <t>Novikovas</t>
  </si>
  <si>
    <t>Kriksciunas</t>
  </si>
  <si>
    <t>Braziulis</t>
  </si>
  <si>
    <t>1.</t>
  </si>
  <si>
    <t>2.</t>
  </si>
  <si>
    <t>3.</t>
  </si>
  <si>
    <t>4.</t>
  </si>
  <si>
    <t>5.</t>
  </si>
  <si>
    <t>6.</t>
  </si>
  <si>
    <t>7.</t>
  </si>
  <si>
    <t>8.</t>
  </si>
  <si>
    <t>Kozlowski</t>
  </si>
  <si>
    <t>Staniszewski</t>
  </si>
  <si>
    <t>Marusiak</t>
  </si>
  <si>
    <t>Zmokly SM</t>
  </si>
  <si>
    <t>Jedzrejowski SM</t>
  </si>
  <si>
    <t>Szczepankiewicz SM</t>
  </si>
  <si>
    <t>Pawlowski SM</t>
  </si>
  <si>
    <t>Szczepankiewicz IM</t>
  </si>
  <si>
    <t>Wilczek</t>
  </si>
  <si>
    <t>Makowski</t>
  </si>
  <si>
    <t>Kubicki</t>
  </si>
  <si>
    <t>Ograbek</t>
  </si>
  <si>
    <t xml:space="preserve">Valeinis </t>
  </si>
  <si>
    <t>Dzenis J.</t>
  </si>
  <si>
    <t>Andaburskis</t>
  </si>
  <si>
    <t>Siigur</t>
  </si>
  <si>
    <t xml:space="preserve">Liebert </t>
  </si>
  <si>
    <t xml:space="preserve">Talpak </t>
  </si>
  <si>
    <t>Schuster</t>
  </si>
  <si>
    <t xml:space="preserve">Gornoi </t>
  </si>
  <si>
    <t xml:space="preserve">Laane </t>
  </si>
  <si>
    <t xml:space="preserve"> Salmi  </t>
  </si>
  <si>
    <t xml:space="preserve">Siikaluoma </t>
  </si>
  <si>
    <t xml:space="preserve">Vornanen </t>
  </si>
  <si>
    <t>Pesonen</t>
  </si>
  <si>
    <t xml:space="preserve">Aulaskari  </t>
  </si>
  <si>
    <t>Lehtosaari</t>
  </si>
  <si>
    <t xml:space="preserve">Kulmala </t>
  </si>
  <si>
    <t>Goncharov</t>
  </si>
  <si>
    <t>Sudnitsyn</t>
  </si>
  <si>
    <t>Filipchenko</t>
  </si>
  <si>
    <t>2476 - 2500</t>
  </si>
  <si>
    <t>2426 - 2450</t>
  </si>
  <si>
    <t>2401 - 2425</t>
  </si>
  <si>
    <t>2376 - 2400</t>
  </si>
  <si>
    <t>2351 - 2375</t>
  </si>
  <si>
    <t>Lubas SM</t>
  </si>
  <si>
    <t>Szczepanski IM</t>
  </si>
  <si>
    <t>Krzyzanowski SM</t>
  </si>
  <si>
    <t>Zawadka IM</t>
  </si>
  <si>
    <t xml:space="preserve">Avotins SM </t>
  </si>
  <si>
    <t>Dzenis R SM</t>
  </si>
  <si>
    <t>Strautins U SM</t>
  </si>
  <si>
    <t>Auzins IM</t>
  </si>
  <si>
    <t>Vitolins IM</t>
  </si>
  <si>
    <t xml:space="preserve">Tiits </t>
  </si>
  <si>
    <t>Mannermaa SM</t>
  </si>
  <si>
    <t>Jaderholm  SM</t>
  </si>
  <si>
    <t>Osterman GM</t>
  </si>
  <si>
    <t>Ketola IM</t>
  </si>
  <si>
    <t>Sutela IM</t>
  </si>
  <si>
    <t>Palmo GM</t>
  </si>
  <si>
    <t>Kolehmainen IM</t>
  </si>
  <si>
    <t>Hietanen IM</t>
  </si>
  <si>
    <t xml:space="preserve">Nisula  </t>
  </si>
  <si>
    <t>Raidaru</t>
  </si>
  <si>
    <t>Stephan</t>
  </si>
  <si>
    <t xml:space="preserve">Schuster </t>
  </si>
  <si>
    <t xml:space="preserve">Krüger </t>
  </si>
  <si>
    <t>Laube</t>
  </si>
  <si>
    <t xml:space="preserve">Bachmann </t>
  </si>
  <si>
    <t>Karg</t>
  </si>
  <si>
    <t>Schilling</t>
  </si>
  <si>
    <t>Betker</t>
  </si>
  <si>
    <t>Bösenberg</t>
  </si>
  <si>
    <t xml:space="preserve">Fischer </t>
  </si>
  <si>
    <t>Weber</t>
  </si>
  <si>
    <t>Neumann</t>
  </si>
  <si>
    <t>Mößle</t>
  </si>
  <si>
    <t>Hoffmann</t>
  </si>
  <si>
    <t>Schmidt</t>
  </si>
  <si>
    <t xml:space="preserve">Keuter </t>
  </si>
  <si>
    <t>Leupold</t>
  </si>
  <si>
    <t>Harm</t>
  </si>
  <si>
    <t>Fischer</t>
  </si>
  <si>
    <t xml:space="preserve">Bergmann </t>
  </si>
  <si>
    <t>Nogga</t>
  </si>
  <si>
    <t>Hofstetter</t>
  </si>
  <si>
    <t>Bißmann</t>
  </si>
  <si>
    <t>Schinke</t>
  </si>
  <si>
    <t xml:space="preserve">Weissleder </t>
  </si>
  <si>
    <t>Klatt</t>
  </si>
  <si>
    <t xml:space="preserve">Schwenck </t>
  </si>
  <si>
    <t>Schwetlick</t>
  </si>
  <si>
    <t>Isigkeit</t>
  </si>
  <si>
    <t>Karachurin</t>
  </si>
  <si>
    <t>Osipov</t>
  </si>
  <si>
    <t>Simakhin</t>
  </si>
  <si>
    <t>Kurgansky</t>
  </si>
  <si>
    <t>Isaev</t>
  </si>
  <si>
    <t>Pivinsky</t>
  </si>
  <si>
    <t>N. Hansen</t>
  </si>
  <si>
    <t>Nørrelykke</t>
  </si>
  <si>
    <t>Mortensen</t>
  </si>
  <si>
    <t>Rud Ottesen</t>
  </si>
  <si>
    <t>Ringsborg</t>
  </si>
  <si>
    <t>Ginderskov</t>
  </si>
  <si>
    <t>Christiansen</t>
  </si>
  <si>
    <t>Vestergaard</t>
  </si>
  <si>
    <t>2326 - 2350</t>
  </si>
  <si>
    <t>Bennborn</t>
  </si>
  <si>
    <t>Dahlstrom</t>
  </si>
  <si>
    <t>Sandstrom</t>
  </si>
  <si>
    <t>Swahnberg</t>
  </si>
  <si>
    <t>Kunzman</t>
  </si>
  <si>
    <t>Unander</t>
  </si>
  <si>
    <t>Johansson B-E</t>
  </si>
  <si>
    <t>Brinkmann</t>
  </si>
  <si>
    <t>Hartmann</t>
  </si>
  <si>
    <t>Kunz</t>
  </si>
  <si>
    <t>Sakhabeev</t>
  </si>
  <si>
    <t>Kozlov V.</t>
  </si>
  <si>
    <t>Vayser</t>
  </si>
  <si>
    <t>Pligin</t>
  </si>
  <si>
    <t>Andeer</t>
  </si>
  <si>
    <t>Calculations</t>
  </si>
  <si>
    <t>cat.10</t>
  </si>
  <si>
    <t>cat.8</t>
  </si>
  <si>
    <t>cat.7</t>
  </si>
  <si>
    <t>cat.6</t>
  </si>
  <si>
    <t>cat.5</t>
  </si>
  <si>
    <t>cat.4</t>
  </si>
  <si>
    <t>category</t>
  </si>
  <si>
    <t>sum</t>
  </si>
  <si>
    <t>average Rg</t>
  </si>
  <si>
    <t>interval</t>
  </si>
  <si>
    <t>Bd</t>
  </si>
  <si>
    <t>Rating</t>
  </si>
  <si>
    <t>Av.Rating</t>
  </si>
  <si>
    <t>Russia-SPb</t>
  </si>
  <si>
    <t>Russia-2</t>
  </si>
  <si>
    <t>Russia-1</t>
  </si>
  <si>
    <t>Lithuania</t>
  </si>
  <si>
    <t>Poland-1</t>
  </si>
  <si>
    <t>Poland-2</t>
  </si>
  <si>
    <t>Latvia</t>
  </si>
  <si>
    <t>Estonia</t>
  </si>
  <si>
    <t>Finland-1</t>
  </si>
  <si>
    <t>Finland-2</t>
  </si>
  <si>
    <t>Germany-1</t>
  </si>
  <si>
    <t>Germany-2</t>
  </si>
  <si>
    <t>Germany-3</t>
  </si>
  <si>
    <t>Germany-4</t>
  </si>
  <si>
    <t>Denmark</t>
  </si>
  <si>
    <t>Sweden</t>
  </si>
  <si>
    <t>Conclusions</t>
  </si>
  <si>
    <t>near to cat.11 (2501-2525)</t>
  </si>
  <si>
    <t>near to cat.9 (2451-2475)</t>
  </si>
  <si>
    <t>near to cat.8 (2426-2450)</t>
  </si>
  <si>
    <t>not by ratings</t>
  </si>
  <si>
    <t>lower than regulations</t>
  </si>
  <si>
    <t>Notes</t>
  </si>
  <si>
    <t>The 8th Baltic Sea TT. Standings on December 20, 2007</t>
  </si>
  <si>
    <t>set by ratings</t>
  </si>
  <si>
    <t>cat.11</t>
  </si>
  <si>
    <t>2451 - 2475</t>
  </si>
  <si>
    <t>cat.9</t>
  </si>
  <si>
    <t>2501 - 2525</t>
  </si>
  <si>
    <t>near to cat.10 (2476-2500)</t>
  </si>
  <si>
    <t>set for cat.10 of board 2</t>
  </si>
  <si>
    <t>The 8th Baltic Sea TT. Standings after rearranging strictly by ratings</t>
  </si>
  <si>
    <t>The 8th Baltic Sea TT. After return of cat.10 to board 2 (with Lithuania)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</si>
</sst>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2"/>
      <name val="Verdana"/>
      <family val="2"/>
    </font>
    <font>
      <sz val="8"/>
      <name val="Arial Cyr"/>
      <family val="0"/>
    </font>
    <font>
      <b/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1"/>
      <color indexed="10"/>
      <name val="Verdana"/>
      <family val="2"/>
    </font>
    <font>
      <b/>
      <sz val="11"/>
      <color indexed="12"/>
      <name val="Verdana"/>
      <family val="2"/>
    </font>
    <font>
      <sz val="11"/>
      <color indexed="12"/>
      <name val="Verdana"/>
      <family val="2"/>
    </font>
    <font>
      <sz val="11"/>
      <color indexed="10"/>
      <name val="Verdana"/>
      <family val="2"/>
    </font>
    <font>
      <b/>
      <sz val="11"/>
      <color indexed="17"/>
      <name val="Verdana"/>
      <family val="2"/>
    </font>
    <font>
      <b/>
      <sz val="11"/>
      <color indexed="52"/>
      <name val="Verdana"/>
      <family val="2"/>
    </font>
    <font>
      <b/>
      <sz val="14"/>
      <name val="Verdana"/>
      <family val="2"/>
    </font>
    <font>
      <sz val="11"/>
      <color indexed="17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b/>
      <sz val="10"/>
      <color indexed="14"/>
      <name val="Verdana"/>
      <family val="2"/>
    </font>
    <font>
      <sz val="10"/>
      <color indexed="8"/>
      <name val="Verdana"/>
      <family val="2"/>
    </font>
    <font>
      <sz val="14"/>
      <name val="Verdana"/>
      <family val="2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3" xfId="0" applyFont="1" applyBorder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wrapText="1"/>
    </xf>
    <xf numFmtId="0" fontId="5" fillId="2" borderId="0" xfId="0" applyFont="1" applyFill="1" applyBorder="1" applyAlignment="1">
      <alignment horizontal="left"/>
    </xf>
    <xf numFmtId="0" fontId="13" fillId="0" borderId="1" xfId="0" applyFont="1" applyBorder="1" applyAlignment="1">
      <alignment/>
    </xf>
    <xf numFmtId="0" fontId="13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1" xfId="0" applyFont="1" applyBorder="1" applyAlignment="1">
      <alignment horizontal="justify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16" fillId="0" borderId="1" xfId="0" applyFont="1" applyBorder="1" applyAlignment="1">
      <alignment/>
    </xf>
    <xf numFmtId="0" fontId="15" fillId="0" borderId="1" xfId="0" applyFont="1" applyBorder="1" applyAlignment="1">
      <alignment vertical="top" wrapText="1"/>
    </xf>
    <xf numFmtId="0" fontId="16" fillId="0" borderId="3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1" xfId="0" applyFont="1" applyBorder="1" applyAlignment="1">
      <alignment horizontal="left"/>
    </xf>
    <xf numFmtId="0" fontId="15" fillId="0" borderId="0" xfId="0" applyFont="1" applyAlignment="1">
      <alignment horizontal="right"/>
    </xf>
    <xf numFmtId="0" fontId="15" fillId="0" borderId="2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0" fontId="18" fillId="0" borderId="3" xfId="0" applyFont="1" applyBorder="1" applyAlignment="1">
      <alignment/>
    </xf>
    <xf numFmtId="2" fontId="15" fillId="0" borderId="0" xfId="0" applyNumberFormat="1" applyFont="1" applyBorder="1" applyAlignment="1">
      <alignment/>
    </xf>
    <xf numFmtId="0" fontId="16" fillId="0" borderId="1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2" fontId="14" fillId="0" borderId="0" xfId="0" applyNumberFormat="1" applyFont="1" applyAlignment="1">
      <alignment/>
    </xf>
    <xf numFmtId="0" fontId="15" fillId="0" borderId="0" xfId="0" applyFont="1" applyAlignment="1">
      <alignment wrapText="1"/>
    </xf>
    <xf numFmtId="0" fontId="20" fillId="0" borderId="1" xfId="0" applyFont="1" applyBorder="1" applyAlignment="1">
      <alignment horizontal="left" wrapText="1"/>
    </xf>
    <xf numFmtId="0" fontId="20" fillId="0" borderId="1" xfId="0" applyFont="1" applyBorder="1" applyAlignment="1">
      <alignment wrapText="1"/>
    </xf>
    <xf numFmtId="0" fontId="21" fillId="0" borderId="1" xfId="0" applyFont="1" applyBorder="1" applyAlignment="1">
      <alignment/>
    </xf>
    <xf numFmtId="0" fontId="20" fillId="0" borderId="0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6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zoomScale="75" zoomScaleNormal="75" workbookViewId="0" topLeftCell="E23">
      <selection activeCell="A1" sqref="A1:K1"/>
    </sheetView>
  </sheetViews>
  <sheetFormatPr defaultColWidth="9.00390625" defaultRowHeight="12.75"/>
  <cols>
    <col min="1" max="1" width="5.125" style="1" customWidth="1"/>
    <col min="2" max="2" width="19.625" style="1" customWidth="1"/>
    <col min="3" max="3" width="9.375" style="1" customWidth="1"/>
    <col min="4" max="4" width="16.375" style="1" customWidth="1"/>
    <col min="5" max="5" width="9.375" style="1" customWidth="1"/>
    <col min="6" max="6" width="16.625" style="1" customWidth="1"/>
    <col min="7" max="7" width="9.375" style="1" customWidth="1"/>
    <col min="8" max="8" width="17.625" style="1" customWidth="1"/>
    <col min="9" max="9" width="9.625" style="1" customWidth="1"/>
    <col min="10" max="10" width="23.00390625" style="1" customWidth="1"/>
    <col min="11" max="11" width="9.125" style="1" customWidth="1"/>
    <col min="12" max="12" width="15.875" style="1" customWidth="1"/>
    <col min="13" max="13" width="10.25390625" style="1" customWidth="1"/>
    <col min="14" max="14" width="14.125" style="1" customWidth="1"/>
    <col min="15" max="15" width="15.125" style="1" customWidth="1"/>
    <col min="16" max="16" width="4.125" style="1" customWidth="1"/>
    <col min="17" max="17" width="17.00390625" style="1" customWidth="1"/>
    <col min="18" max="18" width="10.375" style="1" customWidth="1"/>
    <col min="19" max="19" width="13.75390625" style="1" customWidth="1"/>
    <col min="20" max="20" width="10.625" style="1" customWidth="1"/>
    <col min="21" max="21" width="4.25390625" style="1" customWidth="1"/>
    <col min="22" max="22" width="15.25390625" style="1" customWidth="1"/>
    <col min="23" max="23" width="9.125" style="1" customWidth="1"/>
    <col min="24" max="24" width="14.00390625" style="1" customWidth="1"/>
    <col min="25" max="25" width="12.75390625" style="1" customWidth="1"/>
    <col min="26" max="26" width="11.375" style="1" customWidth="1"/>
    <col min="27" max="31" width="9.125" style="1" customWidth="1"/>
    <col min="32" max="32" width="10.625" style="1" customWidth="1"/>
    <col min="33" max="34" width="9.125" style="1" customWidth="1"/>
    <col min="35" max="35" width="15.625" style="1" customWidth="1"/>
    <col min="36" max="16384" width="9.125" style="1" customWidth="1"/>
  </cols>
  <sheetData>
    <row r="1" spans="1:16" ht="30" customHeight="1">
      <c r="A1" s="93" t="s">
        <v>179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4"/>
      <c r="M1" s="4"/>
      <c r="N1" s="4"/>
      <c r="O1" s="4"/>
      <c r="P1" s="4"/>
    </row>
    <row r="2" spans="1:34" ht="29.25" customHeight="1">
      <c r="A2" s="7" t="s">
        <v>153</v>
      </c>
      <c r="B2" s="8" t="s">
        <v>156</v>
      </c>
      <c r="C2" s="9" t="s">
        <v>154</v>
      </c>
      <c r="D2" s="8" t="s">
        <v>157</v>
      </c>
      <c r="E2" s="9" t="s">
        <v>154</v>
      </c>
      <c r="F2" s="8" t="s">
        <v>158</v>
      </c>
      <c r="G2" s="9" t="s">
        <v>154</v>
      </c>
      <c r="H2" s="8" t="s">
        <v>159</v>
      </c>
      <c r="I2" s="9" t="s">
        <v>154</v>
      </c>
      <c r="J2" s="9" t="s">
        <v>160</v>
      </c>
      <c r="K2" s="9" t="s">
        <v>154</v>
      </c>
      <c r="L2" s="10"/>
      <c r="M2" s="10"/>
      <c r="N2" s="38" t="s">
        <v>178</v>
      </c>
      <c r="O2" s="10"/>
      <c r="P2" s="10"/>
      <c r="Q2" s="10"/>
      <c r="R2" s="10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14.25" customHeight="1">
      <c r="A3" s="11" t="s">
        <v>19</v>
      </c>
      <c r="B3" s="12" t="s">
        <v>0</v>
      </c>
      <c r="C3" s="12">
        <v>2530</v>
      </c>
      <c r="D3" s="13" t="s">
        <v>139</v>
      </c>
      <c r="E3" s="13">
        <v>2533</v>
      </c>
      <c r="F3" s="13" t="s">
        <v>116</v>
      </c>
      <c r="G3" s="13">
        <v>2453</v>
      </c>
      <c r="H3" s="39" t="s">
        <v>13</v>
      </c>
      <c r="I3" s="40">
        <v>2494</v>
      </c>
      <c r="J3" s="13" t="s">
        <v>30</v>
      </c>
      <c r="K3" s="13">
        <v>2512</v>
      </c>
      <c r="L3" s="10"/>
      <c r="M3" s="10"/>
      <c r="N3" s="36" t="s">
        <v>176</v>
      </c>
      <c r="P3" s="10"/>
      <c r="Q3" s="10"/>
      <c r="R3" s="10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5">
      <c r="A4" s="11" t="s">
        <v>20</v>
      </c>
      <c r="B4" s="14" t="s">
        <v>6</v>
      </c>
      <c r="C4" s="12">
        <v>2508</v>
      </c>
      <c r="D4" s="15" t="s">
        <v>7</v>
      </c>
      <c r="E4" s="12">
        <v>2479</v>
      </c>
      <c r="F4" s="13" t="s">
        <v>112</v>
      </c>
      <c r="G4" s="13">
        <v>2420</v>
      </c>
      <c r="H4" s="39" t="s">
        <v>11</v>
      </c>
      <c r="I4" s="40">
        <v>2537</v>
      </c>
      <c r="J4" s="13" t="s">
        <v>31</v>
      </c>
      <c r="K4" s="13">
        <v>2490</v>
      </c>
      <c r="L4" s="10"/>
      <c r="M4" s="10"/>
      <c r="N4" s="41" t="s">
        <v>177</v>
      </c>
      <c r="P4" s="10"/>
      <c r="Q4" s="10"/>
      <c r="R4" s="10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4.25" customHeight="1">
      <c r="A5" s="11" t="s">
        <v>21</v>
      </c>
      <c r="B5" s="12" t="s">
        <v>117</v>
      </c>
      <c r="C5" s="12">
        <v>2457</v>
      </c>
      <c r="D5" s="14" t="s">
        <v>8</v>
      </c>
      <c r="E5" s="12">
        <v>2426</v>
      </c>
      <c r="F5" s="43" t="s">
        <v>113</v>
      </c>
      <c r="G5" s="43">
        <v>2396</v>
      </c>
      <c r="H5" s="39" t="s">
        <v>12</v>
      </c>
      <c r="I5" s="40">
        <v>2502</v>
      </c>
      <c r="J5" s="13" t="s">
        <v>32</v>
      </c>
      <c r="K5" s="13">
        <v>2479</v>
      </c>
      <c r="L5" s="10"/>
      <c r="M5" s="10"/>
      <c r="N5" s="10"/>
      <c r="O5" s="10"/>
      <c r="P5" s="10"/>
      <c r="Q5" s="10"/>
      <c r="R5" s="10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15">
      <c r="A6" s="11" t="s">
        <v>22</v>
      </c>
      <c r="B6" s="12" t="s">
        <v>1</v>
      </c>
      <c r="C6" s="12">
        <v>2427</v>
      </c>
      <c r="D6" s="16" t="s">
        <v>5</v>
      </c>
      <c r="E6" s="12">
        <v>2422</v>
      </c>
      <c r="F6" s="42" t="s">
        <v>114</v>
      </c>
      <c r="G6" s="42">
        <v>2408</v>
      </c>
      <c r="H6" s="14" t="s">
        <v>14</v>
      </c>
      <c r="I6" s="12">
        <v>2454</v>
      </c>
      <c r="J6" s="42" t="s">
        <v>33</v>
      </c>
      <c r="K6" s="42">
        <v>2458</v>
      </c>
      <c r="L6" s="10"/>
      <c r="M6" s="10"/>
      <c r="N6" s="10"/>
      <c r="O6" s="10"/>
      <c r="P6" s="10"/>
      <c r="Q6" s="10"/>
      <c r="R6" s="10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4.25" customHeight="1">
      <c r="A7" s="11" t="s">
        <v>23</v>
      </c>
      <c r="B7" s="12" t="s">
        <v>2</v>
      </c>
      <c r="C7" s="12">
        <v>2399</v>
      </c>
      <c r="D7" s="14" t="s">
        <v>9</v>
      </c>
      <c r="E7" s="12">
        <v>2382</v>
      </c>
      <c r="F7" s="42" t="s">
        <v>140</v>
      </c>
      <c r="G7" s="42">
        <v>2352</v>
      </c>
      <c r="H7" s="14" t="s">
        <v>15</v>
      </c>
      <c r="I7" s="12">
        <v>2437</v>
      </c>
      <c r="J7" s="42" t="s">
        <v>27</v>
      </c>
      <c r="K7" s="42">
        <v>2470</v>
      </c>
      <c r="L7" s="10"/>
      <c r="M7" s="10"/>
      <c r="N7" s="10"/>
      <c r="O7" s="10"/>
      <c r="P7" s="10"/>
      <c r="Q7" s="10"/>
      <c r="R7" s="10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15">
      <c r="A8" s="11" t="s">
        <v>24</v>
      </c>
      <c r="B8" s="12" t="s">
        <v>3</v>
      </c>
      <c r="C8" s="12">
        <v>2392</v>
      </c>
      <c r="D8" s="14" t="s">
        <v>10</v>
      </c>
      <c r="E8" s="12">
        <v>2370</v>
      </c>
      <c r="F8" s="42" t="s">
        <v>137</v>
      </c>
      <c r="G8" s="42">
        <v>2408</v>
      </c>
      <c r="H8" s="14" t="s">
        <v>16</v>
      </c>
      <c r="I8" s="12">
        <v>2366</v>
      </c>
      <c r="J8" s="42" t="s">
        <v>34</v>
      </c>
      <c r="K8" s="42">
        <v>2459</v>
      </c>
      <c r="L8" s="10"/>
      <c r="M8" s="10"/>
      <c r="N8" s="10"/>
      <c r="O8" s="10"/>
      <c r="P8" s="10"/>
      <c r="Q8" s="10"/>
      <c r="R8" s="10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15">
      <c r="A9" s="11" t="s">
        <v>25</v>
      </c>
      <c r="B9" s="13" t="s">
        <v>55</v>
      </c>
      <c r="C9" s="12">
        <v>2316</v>
      </c>
      <c r="D9" s="17" t="s">
        <v>57</v>
      </c>
      <c r="E9" s="12">
        <v>2369</v>
      </c>
      <c r="F9" s="42" t="s">
        <v>115</v>
      </c>
      <c r="G9" s="42">
        <v>2331</v>
      </c>
      <c r="H9" s="14" t="s">
        <v>17</v>
      </c>
      <c r="I9" s="12">
        <v>2324</v>
      </c>
      <c r="J9" s="13" t="s">
        <v>28</v>
      </c>
      <c r="K9" s="13">
        <v>2420</v>
      </c>
      <c r="L9" s="10"/>
      <c r="M9" s="10"/>
      <c r="N9" s="10"/>
      <c r="O9" s="10"/>
      <c r="P9" s="10"/>
      <c r="Q9" s="10"/>
      <c r="R9" s="10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15">
      <c r="A10" s="11" t="s">
        <v>26</v>
      </c>
      <c r="B10" s="12" t="s">
        <v>4</v>
      </c>
      <c r="C10" s="12">
        <v>2312</v>
      </c>
      <c r="D10" s="17" t="s">
        <v>56</v>
      </c>
      <c r="E10" s="12">
        <v>2366</v>
      </c>
      <c r="F10" s="42" t="s">
        <v>138</v>
      </c>
      <c r="G10" s="42">
        <v>2372</v>
      </c>
      <c r="H10" s="14" t="s">
        <v>18</v>
      </c>
      <c r="I10" s="12">
        <v>2307</v>
      </c>
      <c r="J10" s="13" t="s">
        <v>29</v>
      </c>
      <c r="K10" s="13">
        <v>2407</v>
      </c>
      <c r="L10" s="10"/>
      <c r="M10" s="10"/>
      <c r="N10" s="10"/>
      <c r="O10" s="10"/>
      <c r="P10" s="10"/>
      <c r="Q10" s="10"/>
      <c r="R10" s="10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5" ht="15">
      <c r="A11" s="18"/>
      <c r="C11" s="18">
        <f>SUM(C3:C10)</f>
        <v>19341</v>
      </c>
      <c r="D11" s="18"/>
      <c r="E11" s="18">
        <f>SUM(E3:E10)</f>
        <v>19347</v>
      </c>
      <c r="F11" s="18"/>
      <c r="G11" s="18">
        <f>SUM(G3:G10)</f>
        <v>19140</v>
      </c>
      <c r="I11" s="19">
        <f>SUM(I3:I10)</f>
        <v>19421</v>
      </c>
      <c r="J11" s="18"/>
      <c r="K11" s="18">
        <f>SUM(K3:K10)</f>
        <v>19695</v>
      </c>
      <c r="L11" s="10"/>
      <c r="M11" s="10"/>
      <c r="N11" s="10"/>
      <c r="O11" s="10"/>
      <c r="P11" s="10"/>
      <c r="Q11" s="10"/>
      <c r="R11" s="10"/>
      <c r="S11" s="10"/>
      <c r="T11" s="10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5">
      <c r="A12" s="18"/>
      <c r="B12" s="19" t="s">
        <v>155</v>
      </c>
      <c r="C12" s="18">
        <f>C11/8</f>
        <v>2417.625</v>
      </c>
      <c r="D12" s="19" t="s">
        <v>155</v>
      </c>
      <c r="E12" s="18">
        <f>E11/8</f>
        <v>2418.375</v>
      </c>
      <c r="F12" s="19" t="s">
        <v>155</v>
      </c>
      <c r="G12" s="18">
        <f>G11/8</f>
        <v>2392.5</v>
      </c>
      <c r="H12" s="19" t="s">
        <v>155</v>
      </c>
      <c r="I12" s="18">
        <f>I11/8</f>
        <v>2427.625</v>
      </c>
      <c r="J12" s="19" t="s">
        <v>155</v>
      </c>
      <c r="K12" s="18">
        <f>K11/8</f>
        <v>2461.875</v>
      </c>
      <c r="L12" s="10"/>
      <c r="M12" s="10"/>
      <c r="N12" s="10"/>
      <c r="O12" s="10"/>
      <c r="P12" s="10"/>
      <c r="Q12" s="10"/>
      <c r="R12" s="10"/>
      <c r="S12" s="10"/>
      <c r="T12" s="10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0"/>
      <c r="M13" s="10"/>
      <c r="N13" s="10"/>
      <c r="O13" s="10"/>
      <c r="P13" s="10"/>
      <c r="Q13" s="10"/>
      <c r="R13" s="10"/>
      <c r="S13" s="10"/>
      <c r="T13" s="10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30" customHeight="1">
      <c r="A14" s="7" t="s">
        <v>153</v>
      </c>
      <c r="B14" s="9" t="s">
        <v>161</v>
      </c>
      <c r="C14" s="9" t="s">
        <v>154</v>
      </c>
      <c r="D14" s="9" t="s">
        <v>162</v>
      </c>
      <c r="E14" s="9" t="s">
        <v>154</v>
      </c>
      <c r="F14" s="9" t="s">
        <v>163</v>
      </c>
      <c r="G14" s="9" t="s">
        <v>154</v>
      </c>
      <c r="H14" s="9" t="s">
        <v>164</v>
      </c>
      <c r="I14" s="9" t="s">
        <v>154</v>
      </c>
      <c r="J14" s="9" t="s">
        <v>165</v>
      </c>
      <c r="K14" s="9" t="s">
        <v>154</v>
      </c>
      <c r="L14" s="10"/>
      <c r="M14" s="10"/>
      <c r="N14" s="10"/>
      <c r="O14" s="10"/>
      <c r="P14" s="10"/>
      <c r="Q14" s="10"/>
      <c r="R14" s="10"/>
      <c r="S14" s="10"/>
      <c r="T14" s="10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5" customHeight="1">
      <c r="A15" s="11" t="s">
        <v>19</v>
      </c>
      <c r="B15" s="13" t="s">
        <v>64</v>
      </c>
      <c r="C15" s="13">
        <v>2551</v>
      </c>
      <c r="D15" s="42" t="s">
        <v>67</v>
      </c>
      <c r="E15" s="42">
        <v>2429</v>
      </c>
      <c r="F15" s="13" t="s">
        <v>72</v>
      </c>
      <c r="G15" s="13">
        <v>2534</v>
      </c>
      <c r="H15" s="13" t="s">
        <v>73</v>
      </c>
      <c r="I15" s="13">
        <v>2501</v>
      </c>
      <c r="J15" s="20" t="s">
        <v>76</v>
      </c>
      <c r="K15" s="13">
        <v>2469</v>
      </c>
      <c r="L15" s="10"/>
      <c r="M15" s="10"/>
      <c r="N15" s="10"/>
      <c r="O15" s="10"/>
      <c r="P15" s="10"/>
      <c r="Q15" s="10"/>
      <c r="R15" s="10"/>
      <c r="S15" s="10"/>
      <c r="T15" s="10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4.25" customHeight="1">
      <c r="A16" s="11" t="s">
        <v>20</v>
      </c>
      <c r="B16" s="13" t="s">
        <v>35</v>
      </c>
      <c r="C16" s="13">
        <v>2538</v>
      </c>
      <c r="D16" s="42" t="s">
        <v>68</v>
      </c>
      <c r="E16" s="42">
        <v>2477</v>
      </c>
      <c r="F16" s="13" t="s">
        <v>42</v>
      </c>
      <c r="G16" s="13">
        <v>2530</v>
      </c>
      <c r="H16" s="13" t="s">
        <v>74</v>
      </c>
      <c r="I16" s="13">
        <v>2490</v>
      </c>
      <c r="J16" s="20" t="s">
        <v>77</v>
      </c>
      <c r="K16" s="13">
        <v>2425</v>
      </c>
      <c r="L16" s="10"/>
      <c r="M16" s="10"/>
      <c r="N16" s="10"/>
      <c r="O16" s="10"/>
      <c r="P16" s="10"/>
      <c r="Q16" s="10"/>
      <c r="R16" s="10"/>
      <c r="S16" s="10"/>
      <c r="T16" s="10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4.25" customHeight="1">
      <c r="A17" s="11" t="s">
        <v>21</v>
      </c>
      <c r="B17" s="42" t="s">
        <v>63</v>
      </c>
      <c r="C17" s="42">
        <v>2445</v>
      </c>
      <c r="D17" s="42" t="s">
        <v>69</v>
      </c>
      <c r="E17" s="42">
        <v>2451</v>
      </c>
      <c r="F17" s="13" t="s">
        <v>43</v>
      </c>
      <c r="G17" s="13">
        <v>2478</v>
      </c>
      <c r="H17" s="13" t="s">
        <v>75</v>
      </c>
      <c r="I17" s="13">
        <v>2490</v>
      </c>
      <c r="J17" s="20" t="s">
        <v>78</v>
      </c>
      <c r="K17" s="13">
        <v>2401</v>
      </c>
      <c r="L17" s="10"/>
      <c r="M17" s="10"/>
      <c r="N17" s="10"/>
      <c r="O17" s="10"/>
      <c r="P17" s="10"/>
      <c r="Q17" s="10"/>
      <c r="R17" s="10"/>
      <c r="S17" s="10"/>
      <c r="T17" s="10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5" customHeight="1">
      <c r="A18" s="11" t="s">
        <v>22</v>
      </c>
      <c r="B18" s="13" t="s">
        <v>65</v>
      </c>
      <c r="C18" s="13">
        <v>2461</v>
      </c>
      <c r="D18" s="42" t="s">
        <v>70</v>
      </c>
      <c r="E18" s="42">
        <v>2452</v>
      </c>
      <c r="F18" s="13" t="s">
        <v>44</v>
      </c>
      <c r="G18" s="13">
        <v>2443</v>
      </c>
      <c r="H18" s="13" t="s">
        <v>48</v>
      </c>
      <c r="I18" s="13">
        <v>2434</v>
      </c>
      <c r="J18" s="44" t="s">
        <v>79</v>
      </c>
      <c r="K18" s="45">
        <v>2388</v>
      </c>
      <c r="L18" s="10"/>
      <c r="M18" s="10"/>
      <c r="N18" s="10"/>
      <c r="O18" s="10"/>
      <c r="P18" s="10"/>
      <c r="Q18" s="10"/>
      <c r="R18" s="10"/>
      <c r="S18" s="10"/>
      <c r="T18" s="10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5" customHeight="1">
      <c r="A19" s="11" t="s">
        <v>23</v>
      </c>
      <c r="B19" s="42" t="s">
        <v>36</v>
      </c>
      <c r="C19" s="42">
        <v>2493</v>
      </c>
      <c r="D19" s="13" t="s">
        <v>71</v>
      </c>
      <c r="E19" s="13">
        <v>2446</v>
      </c>
      <c r="F19" s="13" t="s">
        <v>45</v>
      </c>
      <c r="G19" s="13">
        <v>2433</v>
      </c>
      <c r="H19" s="13" t="s">
        <v>49</v>
      </c>
      <c r="I19" s="13">
        <v>2396</v>
      </c>
      <c r="J19" s="20" t="s">
        <v>53</v>
      </c>
      <c r="K19" s="13">
        <v>2354</v>
      </c>
      <c r="L19" s="21"/>
      <c r="M19" s="21"/>
      <c r="N19" s="21"/>
      <c r="O19" s="21"/>
      <c r="P19" s="21"/>
      <c r="Q19" s="21"/>
      <c r="R19" s="21"/>
      <c r="S19" s="3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5" customHeight="1">
      <c r="A20" s="11" t="s">
        <v>24</v>
      </c>
      <c r="B20" s="13" t="s">
        <v>66</v>
      </c>
      <c r="C20" s="13">
        <v>2418</v>
      </c>
      <c r="D20" s="42" t="s">
        <v>39</v>
      </c>
      <c r="E20" s="42">
        <v>2390</v>
      </c>
      <c r="F20" s="13" t="s">
        <v>46</v>
      </c>
      <c r="G20" s="13">
        <v>2396</v>
      </c>
      <c r="H20" s="13" t="s">
        <v>50</v>
      </c>
      <c r="I20" s="13">
        <v>2353</v>
      </c>
      <c r="J20" s="44" t="s">
        <v>80</v>
      </c>
      <c r="K20" s="45">
        <v>2334</v>
      </c>
      <c r="L20" s="21"/>
      <c r="M20" s="21"/>
      <c r="N20" s="21"/>
      <c r="O20" s="21"/>
      <c r="P20" s="21"/>
      <c r="Q20" s="21"/>
      <c r="R20" s="21"/>
      <c r="S20" s="3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5">
      <c r="A21" s="11" t="s">
        <v>25</v>
      </c>
      <c r="B21" s="13" t="s">
        <v>37</v>
      </c>
      <c r="C21" s="13">
        <v>2413</v>
      </c>
      <c r="D21" s="42" t="s">
        <v>40</v>
      </c>
      <c r="E21" s="42">
        <v>2466</v>
      </c>
      <c r="F21" s="13" t="s">
        <v>47</v>
      </c>
      <c r="G21" s="13">
        <v>2395</v>
      </c>
      <c r="H21" s="13" t="s">
        <v>51</v>
      </c>
      <c r="I21" s="13">
        <v>2333</v>
      </c>
      <c r="J21" s="20" t="s">
        <v>81</v>
      </c>
      <c r="K21" s="13">
        <v>2323</v>
      </c>
      <c r="L21" s="21"/>
      <c r="M21" s="21"/>
      <c r="N21" s="21"/>
      <c r="O21" s="21"/>
      <c r="P21" s="21"/>
      <c r="Q21" s="21"/>
      <c r="R21" s="21"/>
      <c r="S21" s="3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5">
      <c r="A22" s="11" t="s">
        <v>26</v>
      </c>
      <c r="B22" s="13" t="s">
        <v>38</v>
      </c>
      <c r="C22" s="13">
        <v>2361</v>
      </c>
      <c r="D22" s="13" t="s">
        <v>41</v>
      </c>
      <c r="E22" s="13">
        <v>2355</v>
      </c>
      <c r="F22" s="13" t="s">
        <v>82</v>
      </c>
      <c r="G22" s="13">
        <v>2367</v>
      </c>
      <c r="H22" s="13" t="s">
        <v>52</v>
      </c>
      <c r="I22" s="13">
        <v>2321</v>
      </c>
      <c r="J22" s="20" t="s">
        <v>54</v>
      </c>
      <c r="K22" s="13">
        <v>2321</v>
      </c>
      <c r="L22" s="21"/>
      <c r="M22" s="21"/>
      <c r="N22" s="21"/>
      <c r="O22" s="21"/>
      <c r="P22" s="21"/>
      <c r="Q22" s="21"/>
      <c r="R22" s="21"/>
      <c r="S22" s="3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5">
      <c r="A23" s="18"/>
      <c r="B23" s="18"/>
      <c r="C23" s="18">
        <f>SUM(C15:C22)</f>
        <v>19680</v>
      </c>
      <c r="E23" s="18">
        <f>SUM(E15:E22)</f>
        <v>19466</v>
      </c>
      <c r="F23" s="18"/>
      <c r="G23" s="18">
        <f>SUM(G15:G22)</f>
        <v>19576</v>
      </c>
      <c r="H23" s="18"/>
      <c r="I23" s="18">
        <f>SUM(I15:I22)</f>
        <v>19318</v>
      </c>
      <c r="J23" s="18"/>
      <c r="K23" s="18">
        <f>SUM(K15:K22)</f>
        <v>19015</v>
      </c>
      <c r="L23" s="21"/>
      <c r="M23" s="21"/>
      <c r="N23" s="21"/>
      <c r="O23" s="21"/>
      <c r="P23" s="21"/>
      <c r="Q23" s="21"/>
      <c r="R23" s="21"/>
      <c r="S23" s="3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5">
      <c r="A24" s="18"/>
      <c r="B24" s="19" t="s">
        <v>155</v>
      </c>
      <c r="C24" s="18">
        <f>C23/8</f>
        <v>2460</v>
      </c>
      <c r="D24" s="19" t="s">
        <v>155</v>
      </c>
      <c r="E24" s="18">
        <f>E23/8</f>
        <v>2433.25</v>
      </c>
      <c r="F24" s="19" t="s">
        <v>155</v>
      </c>
      <c r="G24" s="18">
        <f>G23/8</f>
        <v>2447</v>
      </c>
      <c r="H24" s="19" t="s">
        <v>155</v>
      </c>
      <c r="I24" s="18">
        <f>I23/8</f>
        <v>2414.75</v>
      </c>
      <c r="J24" s="19" t="s">
        <v>155</v>
      </c>
      <c r="K24" s="18">
        <f>K23/8</f>
        <v>2376.875</v>
      </c>
      <c r="L24" s="21"/>
      <c r="M24" s="21"/>
      <c r="N24" s="21"/>
      <c r="O24" s="21"/>
      <c r="P24" s="21"/>
      <c r="Q24" s="21"/>
      <c r="R24" s="21"/>
      <c r="S24" s="3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30" customHeight="1">
      <c r="A26" s="7" t="s">
        <v>153</v>
      </c>
      <c r="B26" s="9" t="s">
        <v>166</v>
      </c>
      <c r="C26" s="9" t="s">
        <v>154</v>
      </c>
      <c r="D26" s="9" t="s">
        <v>167</v>
      </c>
      <c r="E26" s="9" t="s">
        <v>154</v>
      </c>
      <c r="F26" s="9" t="s">
        <v>168</v>
      </c>
      <c r="G26" s="9" t="s">
        <v>154</v>
      </c>
      <c r="H26" s="9" t="s">
        <v>169</v>
      </c>
      <c r="I26" s="9" t="s">
        <v>154</v>
      </c>
      <c r="J26" s="9" t="s">
        <v>170</v>
      </c>
      <c r="K26" s="9" t="s">
        <v>154</v>
      </c>
      <c r="L26" s="95" t="s">
        <v>142</v>
      </c>
      <c r="M26" s="96"/>
      <c r="N26" s="96"/>
      <c r="O26" s="96"/>
      <c r="P26" s="92" t="s">
        <v>172</v>
      </c>
      <c r="Q26" s="92"/>
      <c r="R26" s="92"/>
      <c r="S26" s="92"/>
      <c r="T26" s="92"/>
      <c r="U26" s="92"/>
      <c r="V26" s="92"/>
      <c r="W26" s="92"/>
      <c r="X26" s="92"/>
      <c r="Y26" s="92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5">
      <c r="A27" s="11" t="s">
        <v>19</v>
      </c>
      <c r="B27" s="13" t="s">
        <v>83</v>
      </c>
      <c r="C27" s="23">
        <v>2489</v>
      </c>
      <c r="D27" s="13" t="s">
        <v>91</v>
      </c>
      <c r="E27" s="23">
        <v>2487</v>
      </c>
      <c r="F27" s="13" t="s">
        <v>98</v>
      </c>
      <c r="G27" s="23">
        <v>2472</v>
      </c>
      <c r="H27" s="13" t="s">
        <v>106</v>
      </c>
      <c r="I27" s="23">
        <v>2529</v>
      </c>
      <c r="J27" s="20" t="s">
        <v>118</v>
      </c>
      <c r="K27" s="13">
        <v>2472</v>
      </c>
      <c r="L27" s="29" t="s">
        <v>58</v>
      </c>
      <c r="M27" s="30" t="s">
        <v>143</v>
      </c>
      <c r="N27" s="31">
        <f aca="true" t="shared" si="0" ref="N27:N34">SUM(C3+E3+G3+I3+K3+C15+E15+G15+I15+K15+C27+E27+G27+I27+K27+C39)</f>
        <v>39981</v>
      </c>
      <c r="O27" s="31">
        <f aca="true" t="shared" si="1" ref="O27:O34">N27/16</f>
        <v>2498.8125</v>
      </c>
      <c r="P27" s="21"/>
      <c r="Q27" s="35" t="s">
        <v>173</v>
      </c>
      <c r="R27" s="21"/>
      <c r="S27" s="22"/>
      <c r="T27" s="22"/>
      <c r="U27" s="21"/>
      <c r="V27" s="21"/>
      <c r="W27" s="21"/>
      <c r="X27" s="22"/>
      <c r="Y27" s="22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5">
      <c r="A28" s="11" t="s">
        <v>20</v>
      </c>
      <c r="B28" s="13" t="s">
        <v>84</v>
      </c>
      <c r="C28" s="23">
        <v>2459</v>
      </c>
      <c r="D28" s="13" t="s">
        <v>92</v>
      </c>
      <c r="E28" s="23">
        <v>2452</v>
      </c>
      <c r="F28" s="13" t="s">
        <v>99</v>
      </c>
      <c r="G28" s="23">
        <v>2447</v>
      </c>
      <c r="H28" s="13" t="s">
        <v>107</v>
      </c>
      <c r="I28" s="23">
        <v>2473</v>
      </c>
      <c r="J28" s="20" t="s">
        <v>119</v>
      </c>
      <c r="K28" s="13">
        <v>2450</v>
      </c>
      <c r="L28" s="32" t="s">
        <v>58</v>
      </c>
      <c r="M28" s="30" t="s">
        <v>143</v>
      </c>
      <c r="N28" s="31">
        <f t="shared" si="0"/>
        <v>39629</v>
      </c>
      <c r="O28" s="31">
        <f t="shared" si="1"/>
        <v>2476.8125</v>
      </c>
      <c r="P28" s="21"/>
      <c r="Q28" s="21"/>
      <c r="R28" s="21"/>
      <c r="S28" s="26"/>
      <c r="T28" s="22"/>
      <c r="U28" s="21"/>
      <c r="V28" s="21"/>
      <c r="W28" s="21"/>
      <c r="X28" s="26"/>
      <c r="Y28" s="22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5.75" customHeight="1">
      <c r="A29" s="11" t="s">
        <v>21</v>
      </c>
      <c r="B29" s="13" t="s">
        <v>85</v>
      </c>
      <c r="C29" s="23">
        <v>2441</v>
      </c>
      <c r="D29" s="13" t="s">
        <v>93</v>
      </c>
      <c r="E29" s="23">
        <v>2402</v>
      </c>
      <c r="F29" s="13" t="s">
        <v>100</v>
      </c>
      <c r="G29" s="23">
        <v>2427</v>
      </c>
      <c r="H29" s="13" t="s">
        <v>108</v>
      </c>
      <c r="I29" s="23">
        <v>2470</v>
      </c>
      <c r="J29" s="20" t="s">
        <v>120</v>
      </c>
      <c r="K29" s="13">
        <v>2413</v>
      </c>
      <c r="L29" s="30" t="s">
        <v>59</v>
      </c>
      <c r="M29" s="30" t="s">
        <v>144</v>
      </c>
      <c r="N29" s="31">
        <f t="shared" si="0"/>
        <v>39118</v>
      </c>
      <c r="O29" s="31">
        <f t="shared" si="1"/>
        <v>2444.875</v>
      </c>
      <c r="P29" s="21"/>
      <c r="Q29" s="35" t="s">
        <v>174</v>
      </c>
      <c r="R29" s="21"/>
      <c r="S29" s="26"/>
      <c r="T29" s="22"/>
      <c r="U29" s="21"/>
      <c r="V29" s="21"/>
      <c r="W29" s="21"/>
      <c r="X29" s="26"/>
      <c r="Y29" s="22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25" ht="15">
      <c r="A30" s="11" t="s">
        <v>22</v>
      </c>
      <c r="B30" s="13" t="s">
        <v>86</v>
      </c>
      <c r="C30" s="23">
        <v>2405</v>
      </c>
      <c r="D30" s="45" t="s">
        <v>94</v>
      </c>
      <c r="E30" s="46">
        <v>2392</v>
      </c>
      <c r="F30" s="45" t="s">
        <v>101</v>
      </c>
      <c r="G30" s="46">
        <v>2398</v>
      </c>
      <c r="H30" s="42" t="s">
        <v>109</v>
      </c>
      <c r="I30" s="47">
        <v>2415</v>
      </c>
      <c r="J30" s="20" t="s">
        <v>121</v>
      </c>
      <c r="K30" s="13">
        <v>2404</v>
      </c>
      <c r="L30" s="32" t="s">
        <v>60</v>
      </c>
      <c r="M30" s="30" t="s">
        <v>145</v>
      </c>
      <c r="N30" s="31">
        <f t="shared" si="0"/>
        <v>38771</v>
      </c>
      <c r="O30" s="31">
        <f t="shared" si="1"/>
        <v>2423.1875</v>
      </c>
      <c r="P30" s="21"/>
      <c r="Q30" s="35" t="s">
        <v>175</v>
      </c>
      <c r="R30" s="21"/>
      <c r="S30" s="26"/>
      <c r="T30" s="22"/>
      <c r="U30" s="21"/>
      <c r="V30" s="21"/>
      <c r="W30" s="21"/>
      <c r="X30" s="26"/>
      <c r="Y30" s="22"/>
    </row>
    <row r="31" spans="1:25" ht="13.5" customHeight="1">
      <c r="A31" s="11" t="s">
        <v>23</v>
      </c>
      <c r="B31" s="13" t="s">
        <v>87</v>
      </c>
      <c r="C31" s="23">
        <v>2395</v>
      </c>
      <c r="D31" s="13" t="s">
        <v>95</v>
      </c>
      <c r="E31" s="23">
        <v>2381</v>
      </c>
      <c r="F31" s="13" t="s">
        <v>102</v>
      </c>
      <c r="G31" s="23">
        <v>2390</v>
      </c>
      <c r="H31" s="42" t="s">
        <v>110</v>
      </c>
      <c r="I31" s="47">
        <v>2432</v>
      </c>
      <c r="J31" s="20" t="s">
        <v>122</v>
      </c>
      <c r="K31" s="13">
        <v>2360</v>
      </c>
      <c r="L31" s="32" t="s">
        <v>60</v>
      </c>
      <c r="M31" s="30" t="s">
        <v>145</v>
      </c>
      <c r="N31" s="31">
        <f t="shared" si="0"/>
        <v>38500</v>
      </c>
      <c r="O31" s="31">
        <f t="shared" si="1"/>
        <v>2406.25</v>
      </c>
      <c r="P31" s="21"/>
      <c r="Q31" s="21"/>
      <c r="R31" s="21"/>
      <c r="S31" s="26"/>
      <c r="T31" s="22"/>
      <c r="U31" s="21"/>
      <c r="V31" s="21"/>
      <c r="W31" s="21"/>
      <c r="X31" s="26"/>
      <c r="Y31" s="22"/>
    </row>
    <row r="32" spans="1:25" ht="15">
      <c r="A32" s="11" t="s">
        <v>24</v>
      </c>
      <c r="B32" s="13" t="s">
        <v>88</v>
      </c>
      <c r="C32" s="23">
        <v>2382</v>
      </c>
      <c r="D32" s="13" t="s">
        <v>96</v>
      </c>
      <c r="E32" s="23">
        <v>2378</v>
      </c>
      <c r="F32" s="13" t="s">
        <v>103</v>
      </c>
      <c r="G32" s="23">
        <v>2380</v>
      </c>
      <c r="H32" s="42" t="s">
        <v>111</v>
      </c>
      <c r="I32" s="47">
        <v>2421</v>
      </c>
      <c r="J32" s="44" t="s">
        <v>123</v>
      </c>
      <c r="K32" s="45">
        <v>2330</v>
      </c>
      <c r="L32" s="32" t="s">
        <v>61</v>
      </c>
      <c r="M32" s="30" t="s">
        <v>146</v>
      </c>
      <c r="N32" s="31">
        <f t="shared" si="0"/>
        <v>38096</v>
      </c>
      <c r="O32" s="31">
        <f t="shared" si="1"/>
        <v>2381</v>
      </c>
      <c r="P32" s="21"/>
      <c r="Q32" s="21"/>
      <c r="R32" s="21"/>
      <c r="S32" s="26"/>
      <c r="T32" s="22"/>
      <c r="U32" s="21"/>
      <c r="V32" s="21"/>
      <c r="W32" s="21"/>
      <c r="X32" s="26"/>
      <c r="Y32" s="22"/>
    </row>
    <row r="33" spans="1:25" ht="14.25" customHeight="1">
      <c r="A33" s="11" t="s">
        <v>25</v>
      </c>
      <c r="B33" s="13" t="s">
        <v>89</v>
      </c>
      <c r="C33" s="23">
        <v>2379</v>
      </c>
      <c r="D33" s="13" t="s">
        <v>97</v>
      </c>
      <c r="E33" s="23">
        <v>2366</v>
      </c>
      <c r="F33" s="13" t="s">
        <v>104</v>
      </c>
      <c r="G33" s="23">
        <v>2375</v>
      </c>
      <c r="H33" s="13" t="s">
        <v>134</v>
      </c>
      <c r="I33" s="23">
        <v>2393</v>
      </c>
      <c r="J33" s="20" t="s">
        <v>124</v>
      </c>
      <c r="K33" s="13">
        <v>2323</v>
      </c>
      <c r="L33" s="32" t="s">
        <v>62</v>
      </c>
      <c r="M33" s="30" t="s">
        <v>147</v>
      </c>
      <c r="N33" s="31">
        <f t="shared" si="0"/>
        <v>37843</v>
      </c>
      <c r="O33" s="31">
        <f t="shared" si="1"/>
        <v>2365.1875</v>
      </c>
      <c r="P33" s="21"/>
      <c r="Q33" s="21"/>
      <c r="R33" s="21"/>
      <c r="S33" s="26"/>
      <c r="T33" s="22"/>
      <c r="U33" s="21"/>
      <c r="V33" s="21"/>
      <c r="W33" s="21"/>
      <c r="X33" s="26"/>
      <c r="Y33" s="22"/>
    </row>
    <row r="34" spans="1:25" ht="15">
      <c r="A34" s="11" t="s">
        <v>26</v>
      </c>
      <c r="B34" s="13" t="s">
        <v>90</v>
      </c>
      <c r="C34" s="23">
        <v>2366</v>
      </c>
      <c r="D34" s="28" t="s">
        <v>135</v>
      </c>
      <c r="E34" s="28">
        <v>2316</v>
      </c>
      <c r="F34" s="13" t="s">
        <v>105</v>
      </c>
      <c r="G34" s="23">
        <v>2357</v>
      </c>
      <c r="H34" s="13" t="s">
        <v>136</v>
      </c>
      <c r="I34" s="23">
        <v>2359</v>
      </c>
      <c r="J34" s="44" t="s">
        <v>125</v>
      </c>
      <c r="K34" s="45">
        <v>2294</v>
      </c>
      <c r="L34" s="32" t="s">
        <v>126</v>
      </c>
      <c r="M34" s="30" t="s">
        <v>148</v>
      </c>
      <c r="N34" s="31">
        <f t="shared" si="0"/>
        <v>37473</v>
      </c>
      <c r="O34" s="31">
        <f t="shared" si="1"/>
        <v>2342.0625</v>
      </c>
      <c r="P34" s="25"/>
      <c r="Q34" s="21"/>
      <c r="R34" s="21"/>
      <c r="S34" s="26"/>
      <c r="T34" s="22"/>
      <c r="U34" s="25"/>
      <c r="V34" s="21"/>
      <c r="W34" s="21"/>
      <c r="X34" s="26"/>
      <c r="Y34" s="22"/>
    </row>
    <row r="35" spans="1:25" ht="15">
      <c r="A35" s="18"/>
      <c r="B35" s="18"/>
      <c r="C35" s="18">
        <f>SUM(C27:C34)</f>
        <v>19316</v>
      </c>
      <c r="D35" s="18"/>
      <c r="E35" s="18">
        <f>SUM(E27:E34)</f>
        <v>19174</v>
      </c>
      <c r="F35" s="18"/>
      <c r="G35" s="18">
        <f>SUM(G27:G34)</f>
        <v>19246</v>
      </c>
      <c r="H35" s="18"/>
      <c r="I35" s="18">
        <f>SUM(I27:I34)</f>
        <v>19492</v>
      </c>
      <c r="J35" s="18"/>
      <c r="K35" s="18">
        <f>SUM(K27:K34)</f>
        <v>19046</v>
      </c>
      <c r="L35" s="33" t="s">
        <v>152</v>
      </c>
      <c r="M35" s="33" t="s">
        <v>149</v>
      </c>
      <c r="N35" s="34" t="s">
        <v>150</v>
      </c>
      <c r="O35" s="33" t="s">
        <v>151</v>
      </c>
      <c r="P35" s="18"/>
      <c r="Q35" s="18"/>
      <c r="R35" s="18"/>
      <c r="S35" s="22"/>
      <c r="T35" s="18"/>
      <c r="U35" s="18"/>
      <c r="V35" s="18"/>
      <c r="W35" s="18"/>
      <c r="X35" s="22"/>
      <c r="Y35" s="18"/>
    </row>
    <row r="36" spans="1:25" ht="15">
      <c r="A36" s="18"/>
      <c r="B36" s="19" t="s">
        <v>155</v>
      </c>
      <c r="C36" s="18">
        <f>C35/8</f>
        <v>2414.5</v>
      </c>
      <c r="D36" s="19" t="s">
        <v>155</v>
      </c>
      <c r="E36" s="18">
        <f>E35/8</f>
        <v>2396.75</v>
      </c>
      <c r="F36" s="19" t="s">
        <v>155</v>
      </c>
      <c r="G36" s="18">
        <f>G35/8</f>
        <v>2405.75</v>
      </c>
      <c r="H36" s="19" t="s">
        <v>155</v>
      </c>
      <c r="I36" s="18">
        <f>I35/8</f>
        <v>2436.5</v>
      </c>
      <c r="J36" s="19" t="s">
        <v>155</v>
      </c>
      <c r="K36" s="18">
        <f>K35/8</f>
        <v>2380.75</v>
      </c>
      <c r="L36" s="18"/>
      <c r="M36" s="18"/>
      <c r="N36" s="27"/>
      <c r="O36" s="18"/>
      <c r="P36" s="18"/>
      <c r="Q36" s="18"/>
      <c r="R36" s="18"/>
      <c r="S36" s="27"/>
      <c r="T36" s="18"/>
      <c r="U36" s="18"/>
      <c r="V36" s="18"/>
      <c r="W36" s="18"/>
      <c r="X36" s="27"/>
      <c r="Y36" s="18"/>
    </row>
    <row r="37" spans="1:25" ht="15">
      <c r="A37" s="18"/>
      <c r="B37" s="19"/>
      <c r="C37" s="18"/>
      <c r="D37" s="19"/>
      <c r="E37" s="18"/>
      <c r="F37" s="19"/>
      <c r="G37" s="18"/>
      <c r="H37" s="19"/>
      <c r="I37" s="18"/>
      <c r="J37" s="19"/>
      <c r="K37" s="18"/>
      <c r="L37" s="18"/>
      <c r="M37" s="18"/>
      <c r="N37" s="27"/>
      <c r="O37" s="18"/>
      <c r="P37" s="18"/>
      <c r="Q37" s="18"/>
      <c r="R37" s="18"/>
      <c r="S37" s="27"/>
      <c r="T37" s="18"/>
      <c r="U37" s="18"/>
      <c r="V37" s="18"/>
      <c r="W37" s="18"/>
      <c r="X37" s="27"/>
      <c r="Y37" s="18"/>
    </row>
    <row r="38" spans="1:24" ht="30" customHeight="1">
      <c r="A38" s="7" t="s">
        <v>153</v>
      </c>
      <c r="B38" s="9" t="s">
        <v>171</v>
      </c>
      <c r="C38" s="9" t="s">
        <v>154</v>
      </c>
      <c r="W38" s="6"/>
      <c r="X38" s="6"/>
    </row>
    <row r="39" spans="1:25" ht="15">
      <c r="A39" s="11" t="s">
        <v>19</v>
      </c>
      <c r="B39" s="13" t="s">
        <v>127</v>
      </c>
      <c r="C39" s="23">
        <v>2526</v>
      </c>
      <c r="L39" s="2"/>
      <c r="N39" s="2"/>
      <c r="P39" s="2"/>
      <c r="R39" s="2"/>
      <c r="T39" s="2"/>
      <c r="W39" s="6"/>
      <c r="X39" s="6"/>
      <c r="Y39" s="6"/>
    </row>
    <row r="40" spans="1:16" ht="15" customHeight="1">
      <c r="A40" s="11" t="s">
        <v>20</v>
      </c>
      <c r="B40" s="13" t="s">
        <v>141</v>
      </c>
      <c r="C40" s="23">
        <v>2454</v>
      </c>
      <c r="M40" s="94"/>
      <c r="N40" s="94"/>
      <c r="O40" s="94"/>
      <c r="P40" s="94"/>
    </row>
    <row r="41" spans="1:32" ht="15" customHeight="1">
      <c r="A41" s="11" t="s">
        <v>21</v>
      </c>
      <c r="B41" s="13" t="s">
        <v>128</v>
      </c>
      <c r="C41" s="23">
        <v>2440</v>
      </c>
      <c r="D41" s="24"/>
      <c r="E41" s="24"/>
      <c r="F41" s="24"/>
      <c r="G41" s="24"/>
      <c r="H41" s="24"/>
      <c r="I41" s="24"/>
      <c r="J41" s="24"/>
      <c r="K41" s="24"/>
      <c r="L41" s="21"/>
      <c r="M41" s="18"/>
      <c r="N41" s="22"/>
      <c r="O41" s="22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ht="15" customHeight="1">
      <c r="A42" s="11" t="s">
        <v>22</v>
      </c>
      <c r="B42" s="13" t="s">
        <v>129</v>
      </c>
      <c r="C42" s="23">
        <v>2410</v>
      </c>
      <c r="D42" s="24"/>
      <c r="E42" s="24"/>
      <c r="F42" s="24"/>
      <c r="G42" s="24"/>
      <c r="H42" s="24"/>
      <c r="I42" s="24"/>
      <c r="J42" s="24"/>
      <c r="K42" s="24"/>
      <c r="L42" s="21"/>
      <c r="M42" s="18"/>
      <c r="N42" s="22"/>
      <c r="O42" s="22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ht="15">
      <c r="A43" s="11" t="s">
        <v>23</v>
      </c>
      <c r="B43" s="13" t="s">
        <v>130</v>
      </c>
      <c r="C43" s="23">
        <v>2380</v>
      </c>
      <c r="D43" s="24"/>
      <c r="E43" s="24"/>
      <c r="F43" s="24"/>
      <c r="G43" s="24"/>
      <c r="H43" s="24"/>
      <c r="I43" s="24"/>
      <c r="J43" s="24"/>
      <c r="K43" s="24"/>
      <c r="L43" s="21"/>
      <c r="M43" s="18"/>
      <c r="N43" s="22"/>
      <c r="O43" s="22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15" ht="15">
      <c r="A44" s="11" t="s">
        <v>24</v>
      </c>
      <c r="B44" s="45" t="s">
        <v>131</v>
      </c>
      <c r="C44" s="46">
        <v>2319</v>
      </c>
      <c r="L44" s="21"/>
      <c r="M44" s="18"/>
      <c r="N44" s="22"/>
      <c r="O44" s="22"/>
    </row>
    <row r="45" spans="1:15" ht="15">
      <c r="A45" s="11" t="s">
        <v>25</v>
      </c>
      <c r="B45" s="13" t="s">
        <v>132</v>
      </c>
      <c r="C45" s="23">
        <v>2317</v>
      </c>
      <c r="L45" s="21"/>
      <c r="M45" s="18"/>
      <c r="N45" s="22"/>
      <c r="O45" s="22"/>
    </row>
    <row r="46" spans="1:15" ht="15">
      <c r="A46" s="11" t="s">
        <v>26</v>
      </c>
      <c r="B46" s="45" t="s">
        <v>133</v>
      </c>
      <c r="C46" s="46">
        <v>2292</v>
      </c>
      <c r="L46" s="21"/>
      <c r="M46" s="18"/>
      <c r="N46" s="22"/>
      <c r="O46" s="22"/>
    </row>
    <row r="47" spans="1:15" ht="15">
      <c r="A47" s="18"/>
      <c r="B47" s="18"/>
      <c r="C47" s="18">
        <f>SUM(C39:C46)</f>
        <v>19138</v>
      </c>
      <c r="L47" s="21"/>
      <c r="M47" s="18"/>
      <c r="N47" s="22"/>
      <c r="O47" s="22"/>
    </row>
    <row r="48" spans="2:15" ht="15">
      <c r="B48" s="19" t="s">
        <v>155</v>
      </c>
      <c r="C48" s="18">
        <f>C47/8</f>
        <v>2392.25</v>
      </c>
      <c r="L48" s="21"/>
      <c r="M48" s="18"/>
      <c r="N48" s="22"/>
      <c r="O48" s="22"/>
    </row>
    <row r="49" spans="12:15" ht="15">
      <c r="L49" s="18"/>
      <c r="M49" s="18"/>
      <c r="N49" s="22"/>
      <c r="O49" s="18"/>
    </row>
    <row r="50" spans="12:15" ht="15">
      <c r="L50" s="18"/>
      <c r="M50" s="18"/>
      <c r="N50" s="27"/>
      <c r="O50" s="18"/>
    </row>
  </sheetData>
  <mergeCells count="5">
    <mergeCell ref="U26:Y26"/>
    <mergeCell ref="A1:K1"/>
    <mergeCell ref="M40:P40"/>
    <mergeCell ref="L26:O26"/>
    <mergeCell ref="P26:T2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0"/>
  <sheetViews>
    <sheetView zoomScale="75" zoomScaleNormal="75" workbookViewId="0" topLeftCell="A5">
      <selection activeCell="A1" sqref="A1:K1"/>
    </sheetView>
  </sheetViews>
  <sheetFormatPr defaultColWidth="9.00390625" defaultRowHeight="12.75"/>
  <cols>
    <col min="1" max="1" width="5.125" style="1" customWidth="1"/>
    <col min="2" max="2" width="19.625" style="1" customWidth="1"/>
    <col min="3" max="3" width="9.375" style="1" customWidth="1"/>
    <col min="4" max="4" width="16.375" style="1" customWidth="1"/>
    <col min="5" max="5" width="9.375" style="1" customWidth="1"/>
    <col min="6" max="6" width="16.625" style="1" customWidth="1"/>
    <col min="7" max="7" width="9.375" style="1" customWidth="1"/>
    <col min="8" max="8" width="17.625" style="1" customWidth="1"/>
    <col min="9" max="9" width="9.625" style="1" customWidth="1"/>
    <col min="10" max="10" width="23.00390625" style="1" customWidth="1"/>
    <col min="11" max="11" width="9.125" style="1" customWidth="1"/>
    <col min="12" max="12" width="15.875" style="1" customWidth="1"/>
    <col min="13" max="13" width="10.25390625" style="1" customWidth="1"/>
    <col min="14" max="14" width="14.125" style="1" customWidth="1"/>
    <col min="15" max="15" width="15.125" style="1" customWidth="1"/>
    <col min="16" max="16" width="4.125" style="1" customWidth="1"/>
    <col min="17" max="17" width="17.00390625" style="1" customWidth="1"/>
    <col min="18" max="18" width="10.375" style="1" customWidth="1"/>
    <col min="19" max="19" width="13.75390625" style="1" customWidth="1"/>
    <col min="20" max="20" width="10.625" style="1" customWidth="1"/>
    <col min="21" max="21" width="4.25390625" style="1" customWidth="1"/>
    <col min="22" max="22" width="15.25390625" style="1" customWidth="1"/>
    <col min="23" max="23" width="9.125" style="1" customWidth="1"/>
    <col min="24" max="24" width="14.00390625" style="1" customWidth="1"/>
    <col min="25" max="25" width="12.75390625" style="1" customWidth="1"/>
    <col min="26" max="26" width="11.375" style="1" customWidth="1"/>
    <col min="27" max="31" width="9.125" style="1" customWidth="1"/>
    <col min="32" max="32" width="10.625" style="1" customWidth="1"/>
    <col min="33" max="34" width="9.125" style="1" customWidth="1"/>
    <col min="35" max="35" width="15.625" style="1" customWidth="1"/>
    <col min="36" max="16384" width="9.125" style="1" customWidth="1"/>
  </cols>
  <sheetData>
    <row r="1" spans="1:16" ht="30" customHeight="1">
      <c r="A1" s="93" t="s">
        <v>187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4"/>
      <c r="M1" s="4"/>
      <c r="N1" s="4"/>
      <c r="O1" s="4"/>
      <c r="P1" s="4"/>
    </row>
    <row r="2" spans="1:34" ht="29.25" customHeight="1">
      <c r="A2" s="7" t="s">
        <v>153</v>
      </c>
      <c r="B2" s="8" t="s">
        <v>156</v>
      </c>
      <c r="C2" s="9" t="s">
        <v>154</v>
      </c>
      <c r="D2" s="8" t="s">
        <v>157</v>
      </c>
      <c r="E2" s="9" t="s">
        <v>154</v>
      </c>
      <c r="F2" s="8" t="s">
        <v>158</v>
      </c>
      <c r="G2" s="9" t="s">
        <v>154</v>
      </c>
      <c r="H2" s="8" t="s">
        <v>159</v>
      </c>
      <c r="I2" s="9" t="s">
        <v>154</v>
      </c>
      <c r="J2" s="9" t="s">
        <v>160</v>
      </c>
      <c r="K2" s="9" t="s">
        <v>154</v>
      </c>
      <c r="L2" s="10"/>
      <c r="M2" s="10"/>
      <c r="N2" s="38" t="s">
        <v>178</v>
      </c>
      <c r="O2" s="10"/>
      <c r="P2" s="10"/>
      <c r="Q2" s="10"/>
      <c r="R2" s="10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14.25" customHeight="1">
      <c r="A3" s="11" t="s">
        <v>19</v>
      </c>
      <c r="B3" s="12" t="s">
        <v>0</v>
      </c>
      <c r="C3" s="12">
        <v>2530</v>
      </c>
      <c r="D3" s="13" t="s">
        <v>139</v>
      </c>
      <c r="E3" s="13">
        <v>2533</v>
      </c>
      <c r="F3" s="13" t="s">
        <v>116</v>
      </c>
      <c r="G3" s="13">
        <v>2453</v>
      </c>
      <c r="H3" s="50" t="s">
        <v>11</v>
      </c>
      <c r="I3" s="51">
        <v>2537</v>
      </c>
      <c r="J3" s="13" t="s">
        <v>30</v>
      </c>
      <c r="K3" s="13">
        <v>2512</v>
      </c>
      <c r="L3" s="10"/>
      <c r="M3" s="10"/>
      <c r="N3" s="48" t="s">
        <v>180</v>
      </c>
      <c r="P3" s="10"/>
      <c r="Q3" s="10"/>
      <c r="R3" s="10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5">
      <c r="A4" s="11" t="s">
        <v>20</v>
      </c>
      <c r="B4" s="14" t="s">
        <v>6</v>
      </c>
      <c r="C4" s="12">
        <v>2508</v>
      </c>
      <c r="D4" s="15" t="s">
        <v>7</v>
      </c>
      <c r="E4" s="12">
        <v>2479</v>
      </c>
      <c r="F4" s="13" t="s">
        <v>112</v>
      </c>
      <c r="G4" s="13">
        <v>2420</v>
      </c>
      <c r="H4" s="50" t="s">
        <v>12</v>
      </c>
      <c r="I4" s="51">
        <v>2502</v>
      </c>
      <c r="J4" s="13" t="s">
        <v>31</v>
      </c>
      <c r="K4" s="13">
        <v>2490</v>
      </c>
      <c r="L4" s="10"/>
      <c r="M4" s="10"/>
      <c r="N4" s="37"/>
      <c r="P4" s="10"/>
      <c r="Q4" s="10"/>
      <c r="R4" s="10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4.25" customHeight="1">
      <c r="A5" s="11" t="s">
        <v>21</v>
      </c>
      <c r="B5" s="12" t="s">
        <v>117</v>
      </c>
      <c r="C5" s="12">
        <v>2457</v>
      </c>
      <c r="D5" s="14" t="s">
        <v>8</v>
      </c>
      <c r="E5" s="12">
        <v>2426</v>
      </c>
      <c r="F5" s="49" t="s">
        <v>114</v>
      </c>
      <c r="G5" s="49">
        <v>2408</v>
      </c>
      <c r="H5" s="50" t="s">
        <v>13</v>
      </c>
      <c r="I5" s="51">
        <v>2494</v>
      </c>
      <c r="J5" s="13" t="s">
        <v>32</v>
      </c>
      <c r="K5" s="13">
        <v>2479</v>
      </c>
      <c r="L5" s="10"/>
      <c r="M5" s="10"/>
      <c r="N5" s="10"/>
      <c r="O5" s="10"/>
      <c r="P5" s="10"/>
      <c r="Q5" s="10"/>
      <c r="R5" s="10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15">
      <c r="A6" s="11" t="s">
        <v>22</v>
      </c>
      <c r="B6" s="12" t="s">
        <v>1</v>
      </c>
      <c r="C6" s="12">
        <v>2427</v>
      </c>
      <c r="D6" s="16" t="s">
        <v>5</v>
      </c>
      <c r="E6" s="12">
        <v>2422</v>
      </c>
      <c r="F6" s="49" t="s">
        <v>137</v>
      </c>
      <c r="G6" s="49">
        <v>2408</v>
      </c>
      <c r="H6" s="14" t="s">
        <v>14</v>
      </c>
      <c r="I6" s="12">
        <v>2454</v>
      </c>
      <c r="J6" s="49" t="s">
        <v>27</v>
      </c>
      <c r="K6" s="49">
        <v>2470</v>
      </c>
      <c r="L6" s="52"/>
      <c r="M6" s="35"/>
      <c r="N6" s="10"/>
      <c r="O6" s="10"/>
      <c r="P6" s="10"/>
      <c r="Q6" s="10"/>
      <c r="R6" s="10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4.25" customHeight="1">
      <c r="A7" s="11" t="s">
        <v>23</v>
      </c>
      <c r="B7" s="12" t="s">
        <v>2</v>
      </c>
      <c r="C7" s="12">
        <v>2399</v>
      </c>
      <c r="D7" s="14" t="s">
        <v>9</v>
      </c>
      <c r="E7" s="12">
        <v>2382</v>
      </c>
      <c r="F7" s="49" t="s">
        <v>113</v>
      </c>
      <c r="G7" s="49">
        <v>2396</v>
      </c>
      <c r="H7" s="14" t="s">
        <v>15</v>
      </c>
      <c r="I7" s="12">
        <v>2437</v>
      </c>
      <c r="J7" s="49" t="s">
        <v>34</v>
      </c>
      <c r="K7" s="49">
        <v>2459</v>
      </c>
      <c r="L7" s="52"/>
      <c r="M7" s="35"/>
      <c r="N7" s="10"/>
      <c r="O7" s="10"/>
      <c r="P7" s="10"/>
      <c r="Q7" s="10"/>
      <c r="R7" s="10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15">
      <c r="A8" s="11" t="s">
        <v>24</v>
      </c>
      <c r="B8" s="12" t="s">
        <v>3</v>
      </c>
      <c r="C8" s="12">
        <v>2392</v>
      </c>
      <c r="D8" s="14" t="s">
        <v>10</v>
      </c>
      <c r="E8" s="12">
        <v>2370</v>
      </c>
      <c r="F8" s="49" t="s">
        <v>138</v>
      </c>
      <c r="G8" s="49">
        <v>2372</v>
      </c>
      <c r="H8" s="14" t="s">
        <v>16</v>
      </c>
      <c r="I8" s="12">
        <v>2366</v>
      </c>
      <c r="J8" s="49" t="s">
        <v>33</v>
      </c>
      <c r="K8" s="49">
        <v>2458</v>
      </c>
      <c r="L8" s="52"/>
      <c r="M8" s="35"/>
      <c r="N8" s="10"/>
      <c r="O8" s="10"/>
      <c r="P8" s="10"/>
      <c r="Q8" s="10"/>
      <c r="R8" s="10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15">
      <c r="A9" s="11" t="s">
        <v>25</v>
      </c>
      <c r="B9" s="13" t="s">
        <v>55</v>
      </c>
      <c r="C9" s="12">
        <v>2316</v>
      </c>
      <c r="D9" s="17" t="s">
        <v>57</v>
      </c>
      <c r="E9" s="12">
        <v>2369</v>
      </c>
      <c r="F9" s="49" t="s">
        <v>140</v>
      </c>
      <c r="G9" s="49">
        <v>2352</v>
      </c>
      <c r="H9" s="14" t="s">
        <v>17</v>
      </c>
      <c r="I9" s="12">
        <v>2324</v>
      </c>
      <c r="J9" s="13" t="s">
        <v>28</v>
      </c>
      <c r="K9" s="13">
        <v>2420</v>
      </c>
      <c r="L9" s="10"/>
      <c r="M9" s="10"/>
      <c r="N9" s="10"/>
      <c r="O9" s="10"/>
      <c r="P9" s="10"/>
      <c r="Q9" s="10"/>
      <c r="R9" s="10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15">
      <c r="A10" s="11" t="s">
        <v>26</v>
      </c>
      <c r="B10" s="12" t="s">
        <v>4</v>
      </c>
      <c r="C10" s="12">
        <v>2312</v>
      </c>
      <c r="D10" s="17" t="s">
        <v>56</v>
      </c>
      <c r="E10" s="12">
        <v>2366</v>
      </c>
      <c r="F10" s="49" t="s">
        <v>115</v>
      </c>
      <c r="G10" s="49">
        <v>2331</v>
      </c>
      <c r="H10" s="14" t="s">
        <v>18</v>
      </c>
      <c r="I10" s="12">
        <v>2307</v>
      </c>
      <c r="J10" s="13" t="s">
        <v>29</v>
      </c>
      <c r="K10" s="13">
        <v>2407</v>
      </c>
      <c r="L10" s="10"/>
      <c r="M10" s="10"/>
      <c r="N10" s="10"/>
      <c r="O10" s="10"/>
      <c r="P10" s="10"/>
      <c r="Q10" s="10"/>
      <c r="R10" s="10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5" ht="15">
      <c r="A11" s="18"/>
      <c r="C11" s="18">
        <f>SUM(C3:C10)</f>
        <v>19341</v>
      </c>
      <c r="D11" s="18"/>
      <c r="E11" s="18">
        <f>SUM(E3:E10)</f>
        <v>19347</v>
      </c>
      <c r="F11" s="18"/>
      <c r="G11" s="18">
        <f>SUM(G3:G10)</f>
        <v>19140</v>
      </c>
      <c r="I11" s="19">
        <f>SUM(I3:I10)</f>
        <v>19421</v>
      </c>
      <c r="J11" s="18"/>
      <c r="K11" s="18">
        <f>SUM(K3:K10)</f>
        <v>19695</v>
      </c>
      <c r="L11" s="10"/>
      <c r="M11" s="10"/>
      <c r="N11" s="10"/>
      <c r="O11" s="10"/>
      <c r="P11" s="10"/>
      <c r="Q11" s="10"/>
      <c r="R11" s="10"/>
      <c r="S11" s="10"/>
      <c r="T11" s="10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5">
      <c r="A12" s="18"/>
      <c r="B12" s="19" t="s">
        <v>155</v>
      </c>
      <c r="C12" s="18">
        <f>C11/8</f>
        <v>2417.625</v>
      </c>
      <c r="D12" s="19" t="s">
        <v>155</v>
      </c>
      <c r="E12" s="18">
        <f>E11/8</f>
        <v>2418.375</v>
      </c>
      <c r="F12" s="19" t="s">
        <v>155</v>
      </c>
      <c r="G12" s="18">
        <f>G11/8</f>
        <v>2392.5</v>
      </c>
      <c r="H12" s="19" t="s">
        <v>155</v>
      </c>
      <c r="I12" s="18">
        <f>I11/8</f>
        <v>2427.625</v>
      </c>
      <c r="J12" s="19" t="s">
        <v>155</v>
      </c>
      <c r="K12" s="18">
        <f>K11/8</f>
        <v>2461.875</v>
      </c>
      <c r="L12" s="10"/>
      <c r="M12" s="10"/>
      <c r="N12" s="10"/>
      <c r="O12" s="10"/>
      <c r="P12" s="10"/>
      <c r="Q12" s="10"/>
      <c r="R12" s="10"/>
      <c r="S12" s="10"/>
      <c r="T12" s="10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0"/>
      <c r="M13" s="10"/>
      <c r="N13" s="10"/>
      <c r="O13" s="10"/>
      <c r="P13" s="10"/>
      <c r="Q13" s="10"/>
      <c r="R13" s="10"/>
      <c r="S13" s="10"/>
      <c r="T13" s="10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30" customHeight="1">
      <c r="A14" s="7" t="s">
        <v>153</v>
      </c>
      <c r="B14" s="9" t="s">
        <v>161</v>
      </c>
      <c r="C14" s="9" t="s">
        <v>154</v>
      </c>
      <c r="D14" s="9" t="s">
        <v>162</v>
      </c>
      <c r="E14" s="9" t="s">
        <v>154</v>
      </c>
      <c r="F14" s="9" t="s">
        <v>163</v>
      </c>
      <c r="G14" s="9" t="s">
        <v>154</v>
      </c>
      <c r="H14" s="9" t="s">
        <v>164</v>
      </c>
      <c r="I14" s="9" t="s">
        <v>154</v>
      </c>
      <c r="J14" s="9" t="s">
        <v>165</v>
      </c>
      <c r="K14" s="9" t="s">
        <v>154</v>
      </c>
      <c r="L14" s="10"/>
      <c r="M14" s="10"/>
      <c r="N14" s="10"/>
      <c r="O14" s="10"/>
      <c r="P14" s="10"/>
      <c r="Q14" s="10"/>
      <c r="R14" s="10"/>
      <c r="S14" s="10"/>
      <c r="T14" s="10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5" customHeight="1">
      <c r="A15" s="11" t="s">
        <v>19</v>
      </c>
      <c r="B15" s="13" t="s">
        <v>64</v>
      </c>
      <c r="C15" s="13">
        <v>2551</v>
      </c>
      <c r="D15" s="49" t="s">
        <v>68</v>
      </c>
      <c r="E15" s="49">
        <v>2477</v>
      </c>
      <c r="F15" s="13" t="s">
        <v>72</v>
      </c>
      <c r="G15" s="13">
        <v>2534</v>
      </c>
      <c r="H15" s="13" t="s">
        <v>73</v>
      </c>
      <c r="I15" s="13">
        <v>2501</v>
      </c>
      <c r="J15" s="20" t="s">
        <v>76</v>
      </c>
      <c r="K15" s="13">
        <v>2469</v>
      </c>
      <c r="L15" s="10"/>
      <c r="M15" s="10"/>
      <c r="N15" s="10"/>
      <c r="O15" s="10"/>
      <c r="P15" s="10"/>
      <c r="Q15" s="10"/>
      <c r="R15" s="10"/>
      <c r="S15" s="10"/>
      <c r="T15" s="10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4.25" customHeight="1">
      <c r="A16" s="11" t="s">
        <v>20</v>
      </c>
      <c r="B16" s="13" t="s">
        <v>35</v>
      </c>
      <c r="C16" s="13">
        <v>2538</v>
      </c>
      <c r="D16" s="49" t="s">
        <v>40</v>
      </c>
      <c r="E16" s="49">
        <v>2466</v>
      </c>
      <c r="F16" s="13" t="s">
        <v>42</v>
      </c>
      <c r="G16" s="13">
        <v>2530</v>
      </c>
      <c r="H16" s="13" t="s">
        <v>74</v>
      </c>
      <c r="I16" s="13">
        <v>2490</v>
      </c>
      <c r="J16" s="20" t="s">
        <v>77</v>
      </c>
      <c r="K16" s="13">
        <v>2425</v>
      </c>
      <c r="L16" s="10"/>
      <c r="M16" s="10"/>
      <c r="N16" s="10"/>
      <c r="O16" s="10"/>
      <c r="P16" s="10"/>
      <c r="Q16" s="10"/>
      <c r="R16" s="10"/>
      <c r="S16" s="10"/>
      <c r="T16" s="10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4.25" customHeight="1">
      <c r="A17" s="11" t="s">
        <v>21</v>
      </c>
      <c r="B17" s="49" t="s">
        <v>36</v>
      </c>
      <c r="C17" s="49">
        <v>2493</v>
      </c>
      <c r="D17" s="49" t="s">
        <v>70</v>
      </c>
      <c r="E17" s="49">
        <v>2452</v>
      </c>
      <c r="F17" s="13" t="s">
        <v>43</v>
      </c>
      <c r="G17" s="13">
        <v>2478</v>
      </c>
      <c r="H17" s="13" t="s">
        <v>75</v>
      </c>
      <c r="I17" s="13">
        <v>2490</v>
      </c>
      <c r="J17" s="20" t="s">
        <v>78</v>
      </c>
      <c r="K17" s="13">
        <v>2401</v>
      </c>
      <c r="L17" s="10"/>
      <c r="M17" s="10"/>
      <c r="N17" s="10"/>
      <c r="O17" s="10"/>
      <c r="P17" s="10"/>
      <c r="Q17" s="10"/>
      <c r="R17" s="10"/>
      <c r="S17" s="10"/>
      <c r="T17" s="10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5" customHeight="1">
      <c r="A18" s="11" t="s">
        <v>22</v>
      </c>
      <c r="B18" s="13" t="s">
        <v>65</v>
      </c>
      <c r="C18" s="13">
        <v>2461</v>
      </c>
      <c r="D18" s="49" t="s">
        <v>69</v>
      </c>
      <c r="E18" s="49">
        <v>2451</v>
      </c>
      <c r="F18" s="13" t="s">
        <v>44</v>
      </c>
      <c r="G18" s="13">
        <v>2443</v>
      </c>
      <c r="H18" s="13" t="s">
        <v>48</v>
      </c>
      <c r="I18" s="13">
        <v>2434</v>
      </c>
      <c r="J18" s="20" t="s">
        <v>79</v>
      </c>
      <c r="K18" s="13">
        <v>2388</v>
      </c>
      <c r="L18" s="10"/>
      <c r="M18" s="10"/>
      <c r="N18" s="10"/>
      <c r="O18" s="10"/>
      <c r="P18" s="10"/>
      <c r="Q18" s="10"/>
      <c r="R18" s="10"/>
      <c r="S18" s="10"/>
      <c r="T18" s="10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5" customHeight="1">
      <c r="A19" s="11" t="s">
        <v>23</v>
      </c>
      <c r="B19" s="49" t="s">
        <v>63</v>
      </c>
      <c r="C19" s="49">
        <v>2445</v>
      </c>
      <c r="D19" s="13" t="s">
        <v>71</v>
      </c>
      <c r="E19" s="13">
        <v>2446</v>
      </c>
      <c r="F19" s="13" t="s">
        <v>45</v>
      </c>
      <c r="G19" s="13">
        <v>2433</v>
      </c>
      <c r="H19" s="13" t="s">
        <v>49</v>
      </c>
      <c r="I19" s="13">
        <v>2396</v>
      </c>
      <c r="J19" s="20" t="s">
        <v>53</v>
      </c>
      <c r="K19" s="13">
        <v>2354</v>
      </c>
      <c r="L19" s="21"/>
      <c r="M19" s="21"/>
      <c r="N19" s="21"/>
      <c r="O19" s="21"/>
      <c r="P19" s="21"/>
      <c r="Q19" s="21"/>
      <c r="R19" s="21"/>
      <c r="S19" s="3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5" customHeight="1">
      <c r="A20" s="11" t="s">
        <v>24</v>
      </c>
      <c r="B20" s="13" t="s">
        <v>66</v>
      </c>
      <c r="C20" s="13">
        <v>2418</v>
      </c>
      <c r="D20" s="49" t="s">
        <v>67</v>
      </c>
      <c r="E20" s="49">
        <v>2429</v>
      </c>
      <c r="F20" s="13" t="s">
        <v>46</v>
      </c>
      <c r="G20" s="13">
        <v>2396</v>
      </c>
      <c r="H20" s="13" t="s">
        <v>50</v>
      </c>
      <c r="I20" s="13">
        <v>2353</v>
      </c>
      <c r="J20" s="20" t="s">
        <v>80</v>
      </c>
      <c r="K20" s="13">
        <v>2334</v>
      </c>
      <c r="L20" s="21"/>
      <c r="M20" s="21"/>
      <c r="N20" s="21"/>
      <c r="O20" s="21"/>
      <c r="P20" s="21"/>
      <c r="Q20" s="21"/>
      <c r="R20" s="21"/>
      <c r="S20" s="3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5">
      <c r="A21" s="11" t="s">
        <v>25</v>
      </c>
      <c r="B21" s="13" t="s">
        <v>37</v>
      </c>
      <c r="C21" s="13">
        <v>2413</v>
      </c>
      <c r="D21" s="49" t="s">
        <v>39</v>
      </c>
      <c r="E21" s="49">
        <v>2390</v>
      </c>
      <c r="F21" s="13" t="s">
        <v>47</v>
      </c>
      <c r="G21" s="13">
        <v>2395</v>
      </c>
      <c r="H21" s="13" t="s">
        <v>51</v>
      </c>
      <c r="I21" s="13">
        <v>2333</v>
      </c>
      <c r="J21" s="20" t="s">
        <v>81</v>
      </c>
      <c r="K21" s="13">
        <v>2323</v>
      </c>
      <c r="L21" s="21"/>
      <c r="M21" s="21"/>
      <c r="N21" s="21"/>
      <c r="O21" s="21"/>
      <c r="P21" s="21"/>
      <c r="Q21" s="21"/>
      <c r="R21" s="21"/>
      <c r="S21" s="3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5">
      <c r="A22" s="11" t="s">
        <v>26</v>
      </c>
      <c r="B22" s="13" t="s">
        <v>38</v>
      </c>
      <c r="C22" s="13">
        <v>2361</v>
      </c>
      <c r="D22" s="13" t="s">
        <v>41</v>
      </c>
      <c r="E22" s="13">
        <v>2355</v>
      </c>
      <c r="F22" s="13" t="s">
        <v>82</v>
      </c>
      <c r="G22" s="13">
        <v>2367</v>
      </c>
      <c r="H22" s="13" t="s">
        <v>52</v>
      </c>
      <c r="I22" s="13">
        <v>2321</v>
      </c>
      <c r="J22" s="20" t="s">
        <v>54</v>
      </c>
      <c r="K22" s="13">
        <v>2321</v>
      </c>
      <c r="L22" s="21"/>
      <c r="M22" s="21"/>
      <c r="N22" s="21"/>
      <c r="O22" s="21"/>
      <c r="P22" s="21"/>
      <c r="Q22" s="21"/>
      <c r="R22" s="21"/>
      <c r="S22" s="3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5">
      <c r="A23" s="18"/>
      <c r="B23" s="18"/>
      <c r="C23" s="18">
        <f>SUM(C15:C22)</f>
        <v>19680</v>
      </c>
      <c r="E23" s="18">
        <f>SUM(E15:E22)</f>
        <v>19466</v>
      </c>
      <c r="F23" s="18"/>
      <c r="G23" s="18">
        <f>SUM(G15:G22)</f>
        <v>19576</v>
      </c>
      <c r="H23" s="18"/>
      <c r="I23" s="18">
        <f>SUM(I15:I22)</f>
        <v>19318</v>
      </c>
      <c r="J23" s="18"/>
      <c r="K23" s="18">
        <f>SUM(K15:K22)</f>
        <v>19015</v>
      </c>
      <c r="L23" s="21"/>
      <c r="M23" s="21"/>
      <c r="N23" s="21"/>
      <c r="O23" s="21"/>
      <c r="P23" s="21"/>
      <c r="Q23" s="21"/>
      <c r="R23" s="21"/>
      <c r="S23" s="3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5">
      <c r="A24" s="18"/>
      <c r="B24" s="19" t="s">
        <v>155</v>
      </c>
      <c r="C24" s="18">
        <f>C23/8</f>
        <v>2460</v>
      </c>
      <c r="D24" s="19" t="s">
        <v>155</v>
      </c>
      <c r="E24" s="18">
        <f>E23/8</f>
        <v>2433.25</v>
      </c>
      <c r="F24" s="19" t="s">
        <v>155</v>
      </c>
      <c r="G24" s="18">
        <f>G23/8</f>
        <v>2447</v>
      </c>
      <c r="H24" s="19" t="s">
        <v>155</v>
      </c>
      <c r="I24" s="18">
        <f>I23/8</f>
        <v>2414.75</v>
      </c>
      <c r="J24" s="19" t="s">
        <v>155</v>
      </c>
      <c r="K24" s="18">
        <f>K23/8</f>
        <v>2376.875</v>
      </c>
      <c r="L24" s="21"/>
      <c r="M24" s="21"/>
      <c r="N24" s="21"/>
      <c r="O24" s="21"/>
      <c r="P24" s="21"/>
      <c r="Q24" s="21"/>
      <c r="R24" s="21"/>
      <c r="S24" s="3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30" customHeight="1">
      <c r="A26" s="7" t="s">
        <v>153</v>
      </c>
      <c r="B26" s="9" t="s">
        <v>166</v>
      </c>
      <c r="C26" s="9" t="s">
        <v>154</v>
      </c>
      <c r="D26" s="9" t="s">
        <v>167</v>
      </c>
      <c r="E26" s="9" t="s">
        <v>154</v>
      </c>
      <c r="F26" s="9" t="s">
        <v>168</v>
      </c>
      <c r="G26" s="9" t="s">
        <v>154</v>
      </c>
      <c r="H26" s="9" t="s">
        <v>169</v>
      </c>
      <c r="I26" s="9" t="s">
        <v>154</v>
      </c>
      <c r="J26" s="9" t="s">
        <v>170</v>
      </c>
      <c r="K26" s="9" t="s">
        <v>154</v>
      </c>
      <c r="L26" s="95" t="s">
        <v>142</v>
      </c>
      <c r="M26" s="96"/>
      <c r="N26" s="96"/>
      <c r="O26" s="96"/>
      <c r="P26" s="92" t="s">
        <v>172</v>
      </c>
      <c r="Q26" s="92"/>
      <c r="R26" s="92"/>
      <c r="S26" s="92"/>
      <c r="T26" s="92"/>
      <c r="U26" s="92"/>
      <c r="V26" s="92"/>
      <c r="W26" s="92"/>
      <c r="X26" s="92"/>
      <c r="Y26" s="92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5">
      <c r="A27" s="11" t="s">
        <v>19</v>
      </c>
      <c r="B27" s="13" t="s">
        <v>83</v>
      </c>
      <c r="C27" s="23">
        <v>2489</v>
      </c>
      <c r="D27" s="13" t="s">
        <v>91</v>
      </c>
      <c r="E27" s="23">
        <v>2487</v>
      </c>
      <c r="F27" s="13" t="s">
        <v>98</v>
      </c>
      <c r="G27" s="23">
        <v>2472</v>
      </c>
      <c r="H27" s="13" t="s">
        <v>106</v>
      </c>
      <c r="I27" s="23">
        <v>2529</v>
      </c>
      <c r="J27" s="20" t="s">
        <v>118</v>
      </c>
      <c r="K27" s="13">
        <v>2472</v>
      </c>
      <c r="L27" s="29" t="s">
        <v>184</v>
      </c>
      <c r="M27" s="30" t="s">
        <v>181</v>
      </c>
      <c r="N27" s="31">
        <f aca="true" t="shared" si="0" ref="N27:N34">SUM(C3+E3+G3+I3+K3+C15+E15+G15+I15+K15+C27+E27+G27+I27+K27+C39)</f>
        <v>40072</v>
      </c>
      <c r="O27" s="31">
        <f aca="true" t="shared" si="1" ref="O27:O34">N27/16</f>
        <v>2504.5</v>
      </c>
      <c r="P27" s="21"/>
      <c r="Q27" s="35"/>
      <c r="R27" s="21"/>
      <c r="S27" s="22"/>
      <c r="T27" s="22"/>
      <c r="U27" s="21"/>
      <c r="V27" s="21"/>
      <c r="W27" s="21"/>
      <c r="X27" s="22"/>
      <c r="Y27" s="22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5">
      <c r="A28" s="11" t="s">
        <v>20</v>
      </c>
      <c r="B28" s="13" t="s">
        <v>84</v>
      </c>
      <c r="C28" s="23">
        <v>2459</v>
      </c>
      <c r="D28" s="13" t="s">
        <v>92</v>
      </c>
      <c r="E28" s="23">
        <v>2452</v>
      </c>
      <c r="F28" s="13" t="s">
        <v>99</v>
      </c>
      <c r="G28" s="23">
        <v>2447</v>
      </c>
      <c r="H28" s="13" t="s">
        <v>107</v>
      </c>
      <c r="I28" s="23">
        <v>2473</v>
      </c>
      <c r="J28" s="20" t="s">
        <v>119</v>
      </c>
      <c r="K28" s="13">
        <v>2450</v>
      </c>
      <c r="L28" s="32" t="s">
        <v>182</v>
      </c>
      <c r="M28" s="30" t="s">
        <v>183</v>
      </c>
      <c r="N28" s="31">
        <f t="shared" si="0"/>
        <v>39583</v>
      </c>
      <c r="O28" s="31">
        <f t="shared" si="1"/>
        <v>2473.9375</v>
      </c>
      <c r="P28" s="21"/>
      <c r="Q28" s="35" t="s">
        <v>185</v>
      </c>
      <c r="R28" s="21"/>
      <c r="S28" s="26"/>
      <c r="T28" s="22"/>
      <c r="U28" s="21"/>
      <c r="V28" s="21"/>
      <c r="W28" s="21"/>
      <c r="X28" s="26"/>
      <c r="Y28" s="22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5.75" customHeight="1">
      <c r="A29" s="11" t="s">
        <v>21</v>
      </c>
      <c r="B29" s="13" t="s">
        <v>85</v>
      </c>
      <c r="C29" s="23">
        <v>2441</v>
      </c>
      <c r="D29" s="13" t="s">
        <v>93</v>
      </c>
      <c r="E29" s="23">
        <v>2402</v>
      </c>
      <c r="F29" s="13" t="s">
        <v>100</v>
      </c>
      <c r="G29" s="23">
        <v>2427</v>
      </c>
      <c r="H29" s="13" t="s">
        <v>108</v>
      </c>
      <c r="I29" s="23">
        <v>2470</v>
      </c>
      <c r="J29" s="20" t="s">
        <v>120</v>
      </c>
      <c r="K29" s="13">
        <v>2413</v>
      </c>
      <c r="L29" s="30" t="s">
        <v>59</v>
      </c>
      <c r="M29" s="30" t="s">
        <v>144</v>
      </c>
      <c r="N29" s="31">
        <f t="shared" si="0"/>
        <v>39171</v>
      </c>
      <c r="O29" s="31">
        <f t="shared" si="1"/>
        <v>2448.1875</v>
      </c>
      <c r="P29" s="21"/>
      <c r="Q29" s="35" t="s">
        <v>174</v>
      </c>
      <c r="R29" s="21"/>
      <c r="S29" s="26"/>
      <c r="T29" s="22"/>
      <c r="U29" s="21"/>
      <c r="V29" s="21"/>
      <c r="W29" s="21"/>
      <c r="X29" s="26"/>
      <c r="Y29" s="22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25" ht="15">
      <c r="A30" s="11" t="s">
        <v>22</v>
      </c>
      <c r="B30" s="13" t="s">
        <v>86</v>
      </c>
      <c r="C30" s="23">
        <v>2405</v>
      </c>
      <c r="D30" s="13" t="s">
        <v>94</v>
      </c>
      <c r="E30" s="23">
        <v>2392</v>
      </c>
      <c r="F30" s="13" t="s">
        <v>101</v>
      </c>
      <c r="G30" s="23">
        <v>2398</v>
      </c>
      <c r="H30" s="49" t="s">
        <v>110</v>
      </c>
      <c r="I30" s="53">
        <v>2432</v>
      </c>
      <c r="J30" s="20" t="s">
        <v>121</v>
      </c>
      <c r="K30" s="13">
        <v>2404</v>
      </c>
      <c r="L30" s="32" t="s">
        <v>60</v>
      </c>
      <c r="M30" s="30" t="s">
        <v>145</v>
      </c>
      <c r="N30" s="31">
        <f t="shared" si="0"/>
        <v>38799</v>
      </c>
      <c r="O30" s="31">
        <f t="shared" si="1"/>
        <v>2424.9375</v>
      </c>
      <c r="P30" s="21"/>
      <c r="Q30" s="35" t="s">
        <v>175</v>
      </c>
      <c r="R30" s="21"/>
      <c r="S30" s="26"/>
      <c r="T30" s="22"/>
      <c r="U30" s="21"/>
      <c r="V30" s="21"/>
      <c r="W30" s="21"/>
      <c r="X30" s="26"/>
      <c r="Y30" s="22"/>
    </row>
    <row r="31" spans="1:25" ht="13.5" customHeight="1">
      <c r="A31" s="11" t="s">
        <v>23</v>
      </c>
      <c r="B31" s="13" t="s">
        <v>87</v>
      </c>
      <c r="C31" s="23">
        <v>2395</v>
      </c>
      <c r="D31" s="13" t="s">
        <v>95</v>
      </c>
      <c r="E31" s="23">
        <v>2381</v>
      </c>
      <c r="F31" s="13" t="s">
        <v>102</v>
      </c>
      <c r="G31" s="23">
        <v>2390</v>
      </c>
      <c r="H31" s="13" t="s">
        <v>111</v>
      </c>
      <c r="I31" s="23">
        <v>2421</v>
      </c>
      <c r="J31" s="20" t="s">
        <v>122</v>
      </c>
      <c r="K31" s="13">
        <v>2360</v>
      </c>
      <c r="L31" s="32" t="s">
        <v>60</v>
      </c>
      <c r="M31" s="30" t="s">
        <v>145</v>
      </c>
      <c r="N31" s="31">
        <f t="shared" si="0"/>
        <v>38474</v>
      </c>
      <c r="O31" s="31">
        <f t="shared" si="1"/>
        <v>2404.625</v>
      </c>
      <c r="P31" s="21"/>
      <c r="Q31" s="21"/>
      <c r="R31" s="21"/>
      <c r="S31" s="26"/>
      <c r="T31" s="22"/>
      <c r="U31" s="21"/>
      <c r="V31" s="21"/>
      <c r="W31" s="21"/>
      <c r="X31" s="26"/>
      <c r="Y31" s="22"/>
    </row>
    <row r="32" spans="1:25" ht="15">
      <c r="A32" s="11" t="s">
        <v>24</v>
      </c>
      <c r="B32" s="13" t="s">
        <v>88</v>
      </c>
      <c r="C32" s="23">
        <v>2382</v>
      </c>
      <c r="D32" s="13" t="s">
        <v>96</v>
      </c>
      <c r="E32" s="23">
        <v>2378</v>
      </c>
      <c r="F32" s="13" t="s">
        <v>103</v>
      </c>
      <c r="G32" s="23">
        <v>2380</v>
      </c>
      <c r="H32" s="49" t="s">
        <v>109</v>
      </c>
      <c r="I32" s="53">
        <v>2415</v>
      </c>
      <c r="J32" s="20" t="s">
        <v>123</v>
      </c>
      <c r="K32" s="13">
        <v>2330</v>
      </c>
      <c r="L32" s="32" t="s">
        <v>61</v>
      </c>
      <c r="M32" s="30" t="s">
        <v>146</v>
      </c>
      <c r="N32" s="31">
        <f t="shared" si="0"/>
        <v>38092</v>
      </c>
      <c r="O32" s="31">
        <f t="shared" si="1"/>
        <v>2380.75</v>
      </c>
      <c r="P32" s="21"/>
      <c r="Q32" s="21"/>
      <c r="R32" s="21"/>
      <c r="S32" s="26"/>
      <c r="T32" s="22"/>
      <c r="U32" s="21"/>
      <c r="V32" s="21"/>
      <c r="W32" s="21"/>
      <c r="X32" s="26"/>
      <c r="Y32" s="22"/>
    </row>
    <row r="33" spans="1:25" ht="14.25" customHeight="1">
      <c r="A33" s="11" t="s">
        <v>25</v>
      </c>
      <c r="B33" s="13" t="s">
        <v>89</v>
      </c>
      <c r="C33" s="23">
        <v>2379</v>
      </c>
      <c r="D33" s="13" t="s">
        <v>97</v>
      </c>
      <c r="E33" s="23">
        <v>2366</v>
      </c>
      <c r="F33" s="13" t="s">
        <v>104</v>
      </c>
      <c r="G33" s="23">
        <v>2375</v>
      </c>
      <c r="H33" s="13" t="s">
        <v>134</v>
      </c>
      <c r="I33" s="23">
        <v>2393</v>
      </c>
      <c r="J33" s="20" t="s">
        <v>124</v>
      </c>
      <c r="K33" s="13">
        <v>2323</v>
      </c>
      <c r="L33" s="32" t="s">
        <v>62</v>
      </c>
      <c r="M33" s="30" t="s">
        <v>147</v>
      </c>
      <c r="N33" s="31">
        <f t="shared" si="0"/>
        <v>37788</v>
      </c>
      <c r="O33" s="31">
        <f t="shared" si="1"/>
        <v>2361.75</v>
      </c>
      <c r="P33" s="21"/>
      <c r="Q33" s="21"/>
      <c r="R33" s="21"/>
      <c r="S33" s="26"/>
      <c r="T33" s="22"/>
      <c r="U33" s="21"/>
      <c r="V33" s="21"/>
      <c r="W33" s="21"/>
      <c r="X33" s="26"/>
      <c r="Y33" s="22"/>
    </row>
    <row r="34" spans="1:25" ht="15">
      <c r="A34" s="11" t="s">
        <v>26</v>
      </c>
      <c r="B34" s="13" t="s">
        <v>90</v>
      </c>
      <c r="C34" s="23">
        <v>2366</v>
      </c>
      <c r="D34" s="28" t="s">
        <v>135</v>
      </c>
      <c r="E34" s="28">
        <v>2316</v>
      </c>
      <c r="F34" s="13" t="s">
        <v>105</v>
      </c>
      <c r="G34" s="23">
        <v>2357</v>
      </c>
      <c r="H34" s="13" t="s">
        <v>136</v>
      </c>
      <c r="I34" s="23">
        <v>2359</v>
      </c>
      <c r="J34" s="20" t="s">
        <v>125</v>
      </c>
      <c r="K34" s="13">
        <v>2294</v>
      </c>
      <c r="L34" s="32" t="s">
        <v>126</v>
      </c>
      <c r="M34" s="30" t="s">
        <v>148</v>
      </c>
      <c r="N34" s="31">
        <f t="shared" si="0"/>
        <v>37432</v>
      </c>
      <c r="O34" s="31">
        <f t="shared" si="1"/>
        <v>2339.5</v>
      </c>
      <c r="P34" s="25"/>
      <c r="Q34" s="21"/>
      <c r="R34" s="21"/>
      <c r="S34" s="26"/>
      <c r="T34" s="22"/>
      <c r="U34" s="25"/>
      <c r="V34" s="21"/>
      <c r="W34" s="21"/>
      <c r="X34" s="26"/>
      <c r="Y34" s="22"/>
    </row>
    <row r="35" spans="1:25" ht="15">
      <c r="A35" s="18"/>
      <c r="B35" s="18"/>
      <c r="C35" s="18">
        <f>SUM(C27:C34)</f>
        <v>19316</v>
      </c>
      <c r="D35" s="18"/>
      <c r="E35" s="18">
        <f>SUM(E27:E34)</f>
        <v>19174</v>
      </c>
      <c r="F35" s="18"/>
      <c r="G35" s="18">
        <f>SUM(G27:G34)</f>
        <v>19246</v>
      </c>
      <c r="H35" s="18"/>
      <c r="I35" s="18">
        <f>SUM(I27:I34)</f>
        <v>19492</v>
      </c>
      <c r="J35" s="18"/>
      <c r="K35" s="18">
        <f>SUM(K27:K34)</f>
        <v>19046</v>
      </c>
      <c r="L35" s="33" t="s">
        <v>152</v>
      </c>
      <c r="M35" s="33" t="s">
        <v>149</v>
      </c>
      <c r="N35" s="34" t="s">
        <v>150</v>
      </c>
      <c r="O35" s="33" t="s">
        <v>151</v>
      </c>
      <c r="P35" s="18"/>
      <c r="Q35" s="18"/>
      <c r="R35" s="18"/>
      <c r="S35" s="22"/>
      <c r="T35" s="18"/>
      <c r="U35" s="18"/>
      <c r="V35" s="18"/>
      <c r="W35" s="18"/>
      <c r="X35" s="22"/>
      <c r="Y35" s="18"/>
    </row>
    <row r="36" spans="1:25" ht="15">
      <c r="A36" s="18"/>
      <c r="B36" s="19" t="s">
        <v>155</v>
      </c>
      <c r="C36" s="18">
        <f>C35/8</f>
        <v>2414.5</v>
      </c>
      <c r="D36" s="19" t="s">
        <v>155</v>
      </c>
      <c r="E36" s="18">
        <f>E35/8</f>
        <v>2396.75</v>
      </c>
      <c r="F36" s="19" t="s">
        <v>155</v>
      </c>
      <c r="G36" s="18">
        <f>G35/8</f>
        <v>2405.75</v>
      </c>
      <c r="H36" s="19" t="s">
        <v>155</v>
      </c>
      <c r="I36" s="18">
        <f>I35/8</f>
        <v>2436.5</v>
      </c>
      <c r="J36" s="19" t="s">
        <v>155</v>
      </c>
      <c r="K36" s="18">
        <f>K35/8</f>
        <v>2380.75</v>
      </c>
      <c r="L36" s="18"/>
      <c r="M36" s="18"/>
      <c r="N36" s="27"/>
      <c r="O36" s="18"/>
      <c r="P36" s="18"/>
      <c r="Q36" s="18"/>
      <c r="R36" s="18"/>
      <c r="S36" s="27"/>
      <c r="T36" s="18"/>
      <c r="U36" s="18"/>
      <c r="V36" s="18"/>
      <c r="W36" s="18"/>
      <c r="X36" s="27"/>
      <c r="Y36" s="18"/>
    </row>
    <row r="37" spans="1:25" ht="15">
      <c r="A37" s="18"/>
      <c r="B37" s="19"/>
      <c r="C37" s="18"/>
      <c r="D37" s="19"/>
      <c r="E37" s="18"/>
      <c r="F37" s="19"/>
      <c r="G37" s="18"/>
      <c r="H37" s="19"/>
      <c r="I37" s="18"/>
      <c r="J37" s="19"/>
      <c r="K37" s="18"/>
      <c r="L37" s="18"/>
      <c r="M37" s="18"/>
      <c r="N37" s="27"/>
      <c r="O37" s="18"/>
      <c r="P37" s="18"/>
      <c r="Q37" s="18"/>
      <c r="R37" s="18"/>
      <c r="S37" s="27"/>
      <c r="T37" s="18"/>
      <c r="U37" s="18"/>
      <c r="V37" s="18"/>
      <c r="W37" s="18"/>
      <c r="X37" s="27"/>
      <c r="Y37" s="18"/>
    </row>
    <row r="38" spans="1:24" ht="30" customHeight="1">
      <c r="A38" s="7" t="s">
        <v>153</v>
      </c>
      <c r="B38" s="9" t="s">
        <v>171</v>
      </c>
      <c r="C38" s="9" t="s">
        <v>154</v>
      </c>
      <c r="W38" s="6"/>
      <c r="X38" s="6"/>
    </row>
    <row r="39" spans="1:25" ht="15">
      <c r="A39" s="11" t="s">
        <v>19</v>
      </c>
      <c r="B39" s="13" t="s">
        <v>127</v>
      </c>
      <c r="C39" s="23">
        <v>2526</v>
      </c>
      <c r="L39" s="2"/>
      <c r="N39" s="2"/>
      <c r="P39" s="2"/>
      <c r="R39" s="2"/>
      <c r="T39" s="2"/>
      <c r="W39" s="6"/>
      <c r="X39" s="6"/>
      <c r="Y39" s="6"/>
    </row>
    <row r="40" spans="1:16" ht="15" customHeight="1">
      <c r="A40" s="11" t="s">
        <v>20</v>
      </c>
      <c r="B40" s="13" t="s">
        <v>141</v>
      </c>
      <c r="C40" s="23">
        <v>2454</v>
      </c>
      <c r="M40" s="94"/>
      <c r="N40" s="94"/>
      <c r="O40" s="94"/>
      <c r="P40" s="94"/>
    </row>
    <row r="41" spans="1:32" ht="15" customHeight="1">
      <c r="A41" s="11" t="s">
        <v>21</v>
      </c>
      <c r="B41" s="13" t="s">
        <v>128</v>
      </c>
      <c r="C41" s="23">
        <v>2440</v>
      </c>
      <c r="D41" s="24"/>
      <c r="E41" s="24"/>
      <c r="F41" s="24"/>
      <c r="G41" s="24"/>
      <c r="H41" s="24"/>
      <c r="I41" s="24"/>
      <c r="J41" s="24"/>
      <c r="K41" s="24"/>
      <c r="L41" s="21"/>
      <c r="M41" s="18"/>
      <c r="N41" s="22"/>
      <c r="O41" s="22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ht="15" customHeight="1">
      <c r="A42" s="11" t="s">
        <v>22</v>
      </c>
      <c r="B42" s="13" t="s">
        <v>129</v>
      </c>
      <c r="C42" s="23">
        <v>2410</v>
      </c>
      <c r="D42" s="24"/>
      <c r="E42" s="24"/>
      <c r="F42" s="24"/>
      <c r="G42" s="24"/>
      <c r="H42" s="24"/>
      <c r="I42" s="24"/>
      <c r="J42" s="24"/>
      <c r="K42" s="24"/>
      <c r="L42" s="21"/>
      <c r="M42" s="18"/>
      <c r="N42" s="22"/>
      <c r="O42" s="22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ht="15">
      <c r="A43" s="11" t="s">
        <v>23</v>
      </c>
      <c r="B43" s="13" t="s">
        <v>130</v>
      </c>
      <c r="C43" s="23">
        <v>2380</v>
      </c>
      <c r="D43" s="24"/>
      <c r="E43" s="24"/>
      <c r="F43" s="24"/>
      <c r="G43" s="24"/>
      <c r="H43" s="24"/>
      <c r="I43" s="24"/>
      <c r="J43" s="24"/>
      <c r="K43" s="24"/>
      <c r="L43" s="21"/>
      <c r="M43" s="18"/>
      <c r="N43" s="22"/>
      <c r="O43" s="22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15" ht="15">
      <c r="A44" s="11" t="s">
        <v>24</v>
      </c>
      <c r="B44" s="13" t="s">
        <v>131</v>
      </c>
      <c r="C44" s="23">
        <v>2319</v>
      </c>
      <c r="L44" s="21"/>
      <c r="M44" s="18"/>
      <c r="N44" s="22"/>
      <c r="O44" s="22"/>
    </row>
    <row r="45" spans="1:15" ht="15">
      <c r="A45" s="11" t="s">
        <v>25</v>
      </c>
      <c r="B45" s="13" t="s">
        <v>132</v>
      </c>
      <c r="C45" s="23">
        <v>2317</v>
      </c>
      <c r="L45" s="21"/>
      <c r="M45" s="18"/>
      <c r="N45" s="22"/>
      <c r="O45" s="22"/>
    </row>
    <row r="46" spans="1:15" ht="15">
      <c r="A46" s="11" t="s">
        <v>26</v>
      </c>
      <c r="B46" s="13" t="s">
        <v>133</v>
      </c>
      <c r="C46" s="23">
        <v>2292</v>
      </c>
      <c r="L46" s="21"/>
      <c r="M46" s="18"/>
      <c r="N46" s="22"/>
      <c r="O46" s="22"/>
    </row>
    <row r="47" spans="1:15" ht="15">
      <c r="A47" s="18"/>
      <c r="B47" s="18"/>
      <c r="C47" s="18">
        <f>SUM(C39:C46)</f>
        <v>19138</v>
      </c>
      <c r="L47" s="21"/>
      <c r="M47" s="18"/>
      <c r="N47" s="22"/>
      <c r="O47" s="22"/>
    </row>
    <row r="48" spans="2:15" ht="15">
      <c r="B48" s="19" t="s">
        <v>155</v>
      </c>
      <c r="C48" s="18">
        <f>C47/8</f>
        <v>2392.25</v>
      </c>
      <c r="L48" s="21"/>
      <c r="M48" s="18"/>
      <c r="N48" s="22"/>
      <c r="O48" s="22"/>
    </row>
    <row r="49" spans="12:15" ht="15">
      <c r="L49" s="18"/>
      <c r="M49" s="18"/>
      <c r="N49" s="22"/>
      <c r="O49" s="18"/>
    </row>
    <row r="50" spans="12:15" ht="15">
      <c r="L50" s="18"/>
      <c r="M50" s="18"/>
      <c r="N50" s="27"/>
      <c r="O50" s="18"/>
    </row>
  </sheetData>
  <mergeCells count="5">
    <mergeCell ref="U26:Y26"/>
    <mergeCell ref="A1:K1"/>
    <mergeCell ref="M40:P40"/>
    <mergeCell ref="L26:O26"/>
    <mergeCell ref="P26:T2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="75" zoomScaleNormal="75" workbookViewId="0" topLeftCell="A16">
      <selection activeCell="F23" sqref="F23"/>
    </sheetView>
  </sheetViews>
  <sheetFormatPr defaultColWidth="9.00390625" defaultRowHeight="12.75"/>
  <cols>
    <col min="1" max="1" width="4.625" style="0" customWidth="1"/>
    <col min="2" max="2" width="16.875" style="0" customWidth="1"/>
    <col min="3" max="3" width="7.75390625" style="0" customWidth="1"/>
    <col min="4" max="4" width="14.75390625" style="0" customWidth="1"/>
    <col min="5" max="5" width="7.75390625" style="0" customWidth="1"/>
    <col min="6" max="6" width="11.25390625" style="0" customWidth="1"/>
    <col min="7" max="7" width="7.75390625" style="0" customWidth="1"/>
    <col min="8" max="8" width="15.375" style="0" customWidth="1"/>
    <col min="9" max="9" width="7.75390625" style="0" customWidth="1"/>
    <col min="10" max="10" width="16.75390625" style="0" customWidth="1"/>
    <col min="11" max="11" width="7.75390625" style="0" customWidth="1"/>
    <col min="12" max="12" width="14.00390625" style="0" customWidth="1"/>
    <col min="14" max="15" width="12.00390625" style="0" customWidth="1"/>
  </cols>
  <sheetData>
    <row r="1" spans="1:20" s="91" customFormat="1" ht="30" customHeight="1">
      <c r="A1" s="93" t="s">
        <v>188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89"/>
      <c r="M1" s="89"/>
      <c r="N1" s="89"/>
      <c r="O1" s="89"/>
      <c r="P1" s="89"/>
      <c r="Q1" s="90"/>
      <c r="R1" s="90"/>
      <c r="S1" s="90"/>
      <c r="T1" s="90"/>
    </row>
    <row r="2" spans="1:20" ht="17.25" customHeight="1">
      <c r="A2" s="55" t="s">
        <v>153</v>
      </c>
      <c r="B2" s="56" t="s">
        <v>156</v>
      </c>
      <c r="C2" s="57" t="s">
        <v>154</v>
      </c>
      <c r="D2" s="56" t="s">
        <v>157</v>
      </c>
      <c r="E2" s="57" t="s">
        <v>154</v>
      </c>
      <c r="F2" s="56" t="s">
        <v>158</v>
      </c>
      <c r="G2" s="57" t="s">
        <v>154</v>
      </c>
      <c r="H2" s="56" t="s">
        <v>159</v>
      </c>
      <c r="I2" s="57" t="s">
        <v>154</v>
      </c>
      <c r="J2" s="57" t="s">
        <v>160</v>
      </c>
      <c r="K2" s="57" t="s">
        <v>154</v>
      </c>
      <c r="L2" s="58"/>
      <c r="M2" s="58"/>
      <c r="N2" s="58" t="s">
        <v>178</v>
      </c>
      <c r="O2" s="58"/>
      <c r="P2" s="58"/>
      <c r="Q2" s="58"/>
      <c r="R2" s="58"/>
      <c r="S2" s="58"/>
      <c r="T2" s="58"/>
    </row>
    <row r="3" spans="1:20" ht="15" customHeight="1">
      <c r="A3" s="59" t="s">
        <v>19</v>
      </c>
      <c r="B3" s="60" t="s">
        <v>0</v>
      </c>
      <c r="C3" s="60">
        <v>2530</v>
      </c>
      <c r="D3" s="61" t="s">
        <v>139</v>
      </c>
      <c r="E3" s="61">
        <v>2533</v>
      </c>
      <c r="F3" s="61" t="s">
        <v>116</v>
      </c>
      <c r="G3" s="61">
        <v>2453</v>
      </c>
      <c r="H3" s="85" t="s">
        <v>13</v>
      </c>
      <c r="I3" s="86">
        <v>2494</v>
      </c>
      <c r="J3" s="61" t="s">
        <v>30</v>
      </c>
      <c r="K3" s="61">
        <v>2512</v>
      </c>
      <c r="L3" s="58"/>
      <c r="M3" s="58"/>
      <c r="N3" s="62" t="s">
        <v>180</v>
      </c>
      <c r="O3" s="54"/>
      <c r="P3" s="58"/>
      <c r="Q3" s="58"/>
      <c r="R3" s="58"/>
      <c r="S3" s="58"/>
      <c r="T3" s="58"/>
    </row>
    <row r="4" spans="1:20" ht="14.25" customHeight="1">
      <c r="A4" s="59" t="s">
        <v>20</v>
      </c>
      <c r="B4" s="63" t="s">
        <v>6</v>
      </c>
      <c r="C4" s="60">
        <v>2508</v>
      </c>
      <c r="D4" s="101" t="s">
        <v>7</v>
      </c>
      <c r="E4" s="60">
        <v>2479</v>
      </c>
      <c r="F4" s="61" t="s">
        <v>112</v>
      </c>
      <c r="G4" s="61">
        <v>2420</v>
      </c>
      <c r="H4" s="85" t="s">
        <v>11</v>
      </c>
      <c r="I4" s="86">
        <v>2537</v>
      </c>
      <c r="J4" s="61" t="s">
        <v>31</v>
      </c>
      <c r="K4" s="61">
        <v>2490</v>
      </c>
      <c r="L4" s="58"/>
      <c r="M4" s="58"/>
      <c r="N4" s="88" t="s">
        <v>186</v>
      </c>
      <c r="O4" s="54"/>
      <c r="P4" s="58"/>
      <c r="Q4" s="58"/>
      <c r="R4" s="58"/>
      <c r="S4" s="58"/>
      <c r="T4" s="58"/>
    </row>
    <row r="5" spans="1:20" ht="13.5" customHeight="1">
      <c r="A5" s="59" t="s">
        <v>21</v>
      </c>
      <c r="B5" s="60" t="s">
        <v>117</v>
      </c>
      <c r="C5" s="60">
        <v>2457</v>
      </c>
      <c r="D5" s="63" t="s">
        <v>8</v>
      </c>
      <c r="E5" s="60">
        <v>2426</v>
      </c>
      <c r="F5" s="64" t="s">
        <v>114</v>
      </c>
      <c r="G5" s="64">
        <v>2408</v>
      </c>
      <c r="H5" s="85" t="s">
        <v>12</v>
      </c>
      <c r="I5" s="86">
        <v>2502</v>
      </c>
      <c r="J5" s="61" t="s">
        <v>32</v>
      </c>
      <c r="K5" s="61">
        <v>2479</v>
      </c>
      <c r="L5" s="58"/>
      <c r="M5" s="58"/>
      <c r="N5" s="58"/>
      <c r="O5" s="58"/>
      <c r="P5" s="58"/>
      <c r="Q5" s="58"/>
      <c r="R5" s="58"/>
      <c r="S5" s="58"/>
      <c r="T5" s="58"/>
    </row>
    <row r="6" spans="1:20" ht="12.75" customHeight="1">
      <c r="A6" s="59" t="s">
        <v>22</v>
      </c>
      <c r="B6" s="60" t="s">
        <v>1</v>
      </c>
      <c r="C6" s="60">
        <v>2427</v>
      </c>
      <c r="D6" s="65" t="s">
        <v>5</v>
      </c>
      <c r="E6" s="60">
        <v>2422</v>
      </c>
      <c r="F6" s="64" t="s">
        <v>137</v>
      </c>
      <c r="G6" s="64">
        <v>2408</v>
      </c>
      <c r="H6" s="63" t="s">
        <v>14</v>
      </c>
      <c r="I6" s="60">
        <v>2454</v>
      </c>
      <c r="J6" s="64" t="s">
        <v>27</v>
      </c>
      <c r="K6" s="64">
        <v>2470</v>
      </c>
      <c r="L6" s="66"/>
      <c r="M6" s="67"/>
      <c r="N6" s="58"/>
      <c r="O6" s="58"/>
      <c r="P6" s="58"/>
      <c r="Q6" s="58"/>
      <c r="R6" s="58"/>
      <c r="S6" s="58"/>
      <c r="T6" s="58"/>
    </row>
    <row r="7" spans="1:20" ht="12.75" customHeight="1">
      <c r="A7" s="59" t="s">
        <v>23</v>
      </c>
      <c r="B7" s="60" t="s">
        <v>2</v>
      </c>
      <c r="C7" s="60">
        <v>2399</v>
      </c>
      <c r="D7" s="63" t="s">
        <v>9</v>
      </c>
      <c r="E7" s="60">
        <v>2382</v>
      </c>
      <c r="F7" s="64" t="s">
        <v>113</v>
      </c>
      <c r="G7" s="64">
        <v>2396</v>
      </c>
      <c r="H7" s="63" t="s">
        <v>15</v>
      </c>
      <c r="I7" s="60">
        <v>2437</v>
      </c>
      <c r="J7" s="64" t="s">
        <v>34</v>
      </c>
      <c r="K7" s="64">
        <v>2459</v>
      </c>
      <c r="L7" s="66"/>
      <c r="M7" s="67"/>
      <c r="N7" s="58"/>
      <c r="O7" s="58"/>
      <c r="P7" s="58"/>
      <c r="Q7" s="58"/>
      <c r="R7" s="58"/>
      <c r="S7" s="58"/>
      <c r="T7" s="58"/>
    </row>
    <row r="8" spans="1:20" ht="13.5" customHeight="1">
      <c r="A8" s="59" t="s">
        <v>24</v>
      </c>
      <c r="B8" s="60" t="s">
        <v>3</v>
      </c>
      <c r="C8" s="60">
        <v>2392</v>
      </c>
      <c r="D8" s="63" t="s">
        <v>10</v>
      </c>
      <c r="E8" s="60">
        <v>2370</v>
      </c>
      <c r="F8" s="64" t="s">
        <v>138</v>
      </c>
      <c r="G8" s="64">
        <v>2372</v>
      </c>
      <c r="H8" s="63" t="s">
        <v>16</v>
      </c>
      <c r="I8" s="60">
        <v>2366</v>
      </c>
      <c r="J8" s="64" t="s">
        <v>33</v>
      </c>
      <c r="K8" s="64">
        <v>2458</v>
      </c>
      <c r="L8" s="66"/>
      <c r="M8" s="67"/>
      <c r="N8" s="58"/>
      <c r="O8" s="58"/>
      <c r="P8" s="58"/>
      <c r="Q8" s="58"/>
      <c r="R8" s="58"/>
      <c r="S8" s="58"/>
      <c r="T8" s="58"/>
    </row>
    <row r="9" spans="1:20" ht="13.5" customHeight="1">
      <c r="A9" s="59" t="s">
        <v>25</v>
      </c>
      <c r="B9" s="61" t="s">
        <v>55</v>
      </c>
      <c r="C9" s="60">
        <v>2316</v>
      </c>
      <c r="D9" s="68" t="s">
        <v>57</v>
      </c>
      <c r="E9" s="60">
        <v>2369</v>
      </c>
      <c r="F9" s="64" t="s">
        <v>140</v>
      </c>
      <c r="G9" s="64">
        <v>2352</v>
      </c>
      <c r="H9" s="63" t="s">
        <v>17</v>
      </c>
      <c r="I9" s="60">
        <v>2324</v>
      </c>
      <c r="J9" s="61" t="s">
        <v>28</v>
      </c>
      <c r="K9" s="61">
        <v>2420</v>
      </c>
      <c r="L9" s="58"/>
      <c r="M9" s="58"/>
      <c r="N9" s="58"/>
      <c r="O9" s="58"/>
      <c r="P9" s="58"/>
      <c r="Q9" s="58"/>
      <c r="R9" s="58"/>
      <c r="S9" s="58"/>
      <c r="T9" s="58"/>
    </row>
    <row r="10" spans="1:20" ht="12.75">
      <c r="A10" s="59" t="s">
        <v>26</v>
      </c>
      <c r="B10" s="60" t="s">
        <v>4</v>
      </c>
      <c r="C10" s="60">
        <v>2312</v>
      </c>
      <c r="D10" s="68" t="s">
        <v>56</v>
      </c>
      <c r="E10" s="60">
        <v>2366</v>
      </c>
      <c r="F10" s="64" t="s">
        <v>115</v>
      </c>
      <c r="G10" s="64">
        <v>2331</v>
      </c>
      <c r="H10" s="63" t="s">
        <v>18</v>
      </c>
      <c r="I10" s="60">
        <v>2307</v>
      </c>
      <c r="J10" s="61" t="s">
        <v>29</v>
      </c>
      <c r="K10" s="61">
        <v>2407</v>
      </c>
      <c r="L10" s="58"/>
      <c r="M10" s="58"/>
      <c r="N10" s="58"/>
      <c r="O10" s="58"/>
      <c r="P10" s="58"/>
      <c r="Q10" s="58"/>
      <c r="R10" s="58"/>
      <c r="S10" s="58"/>
      <c r="T10" s="58"/>
    </row>
    <row r="11" spans="1:20" ht="12.75">
      <c r="A11" s="54"/>
      <c r="B11" s="54"/>
      <c r="C11" s="54">
        <f>SUM(C3:C10)</f>
        <v>19341</v>
      </c>
      <c r="D11" s="54"/>
      <c r="E11" s="54">
        <f>SUM(E3:E10)</f>
        <v>19347</v>
      </c>
      <c r="F11" s="54"/>
      <c r="G11" s="54">
        <f>SUM(G3:G10)</f>
        <v>19140</v>
      </c>
      <c r="I11" s="69">
        <f>SUM(I3:I10)</f>
        <v>19421</v>
      </c>
      <c r="J11" s="54"/>
      <c r="K11" s="54">
        <f>SUM(K3:K10)</f>
        <v>19695</v>
      </c>
      <c r="L11" s="58"/>
      <c r="M11" s="58"/>
      <c r="N11" s="58"/>
      <c r="O11" s="58"/>
      <c r="P11" s="58"/>
      <c r="Q11" s="58"/>
      <c r="R11" s="58"/>
      <c r="S11" s="58"/>
      <c r="T11" s="58"/>
    </row>
    <row r="12" spans="1:20" ht="12.75">
      <c r="A12" s="54"/>
      <c r="B12" s="69" t="s">
        <v>155</v>
      </c>
      <c r="C12" s="54">
        <f>C11/8</f>
        <v>2417.625</v>
      </c>
      <c r="D12" s="69" t="s">
        <v>155</v>
      </c>
      <c r="E12" s="54">
        <f>E11/8</f>
        <v>2418.375</v>
      </c>
      <c r="F12" s="69" t="s">
        <v>155</v>
      </c>
      <c r="G12" s="54">
        <f>G11/8</f>
        <v>2392.5</v>
      </c>
      <c r="H12" s="69" t="s">
        <v>155</v>
      </c>
      <c r="I12" s="54">
        <f>I11/8</f>
        <v>2427.625</v>
      </c>
      <c r="J12" s="69" t="s">
        <v>155</v>
      </c>
      <c r="K12" s="54">
        <f>K11/8</f>
        <v>2461.875</v>
      </c>
      <c r="L12" s="58"/>
      <c r="M12" s="58"/>
      <c r="N12" s="58"/>
      <c r="O12" s="58"/>
      <c r="P12" s="58"/>
      <c r="Q12" s="58"/>
      <c r="R12" s="58"/>
      <c r="S12" s="58"/>
      <c r="T12" s="58"/>
    </row>
    <row r="13" spans="1:20" ht="12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8"/>
      <c r="M13" s="58"/>
      <c r="N13" s="58"/>
      <c r="O13" s="58"/>
      <c r="P13" s="58"/>
      <c r="Q13" s="58"/>
      <c r="R13" s="58"/>
      <c r="S13" s="58"/>
      <c r="T13" s="58"/>
    </row>
    <row r="14" spans="1:20" ht="12.75">
      <c r="A14" s="55" t="s">
        <v>153</v>
      </c>
      <c r="B14" s="57" t="s">
        <v>161</v>
      </c>
      <c r="C14" s="57" t="s">
        <v>154</v>
      </c>
      <c r="D14" s="57" t="s">
        <v>162</v>
      </c>
      <c r="E14" s="57" t="s">
        <v>154</v>
      </c>
      <c r="F14" s="57" t="s">
        <v>163</v>
      </c>
      <c r="G14" s="57" t="s">
        <v>154</v>
      </c>
      <c r="H14" s="57" t="s">
        <v>164</v>
      </c>
      <c r="I14" s="57" t="s">
        <v>154</v>
      </c>
      <c r="J14" s="57" t="s">
        <v>165</v>
      </c>
      <c r="K14" s="57" t="s">
        <v>154</v>
      </c>
      <c r="L14" s="58"/>
      <c r="M14" s="58"/>
      <c r="N14" s="58"/>
      <c r="O14" s="58"/>
      <c r="P14" s="58"/>
      <c r="Q14" s="58"/>
      <c r="R14" s="58"/>
      <c r="S14" s="58"/>
      <c r="T14" s="58"/>
    </row>
    <row r="15" spans="1:20" ht="12.75">
      <c r="A15" s="59" t="s">
        <v>19</v>
      </c>
      <c r="B15" s="87" t="s">
        <v>64</v>
      </c>
      <c r="C15" s="87">
        <v>2551</v>
      </c>
      <c r="D15" s="64" t="s">
        <v>68</v>
      </c>
      <c r="E15" s="64">
        <v>2477</v>
      </c>
      <c r="F15" s="61" t="s">
        <v>72</v>
      </c>
      <c r="G15" s="61">
        <v>2534</v>
      </c>
      <c r="H15" s="61" t="s">
        <v>73</v>
      </c>
      <c r="I15" s="61">
        <v>2501</v>
      </c>
      <c r="J15" s="70" t="s">
        <v>76</v>
      </c>
      <c r="K15" s="61">
        <v>2469</v>
      </c>
      <c r="L15" s="58"/>
      <c r="M15" s="58"/>
      <c r="N15" s="58"/>
      <c r="O15" s="58"/>
      <c r="P15" s="58"/>
      <c r="Q15" s="58"/>
      <c r="R15" s="58"/>
      <c r="S15" s="58"/>
      <c r="T15" s="58"/>
    </row>
    <row r="16" spans="1:20" ht="12.75">
      <c r="A16" s="59" t="s">
        <v>20</v>
      </c>
      <c r="B16" s="87" t="s">
        <v>35</v>
      </c>
      <c r="C16" s="87">
        <v>2538</v>
      </c>
      <c r="D16" s="64" t="s">
        <v>40</v>
      </c>
      <c r="E16" s="64">
        <v>2466</v>
      </c>
      <c r="F16" s="61" t="s">
        <v>42</v>
      </c>
      <c r="G16" s="61">
        <v>2530</v>
      </c>
      <c r="H16" s="61" t="s">
        <v>74</v>
      </c>
      <c r="I16" s="61">
        <v>2490</v>
      </c>
      <c r="J16" s="70" t="s">
        <v>77</v>
      </c>
      <c r="K16" s="61">
        <v>2425</v>
      </c>
      <c r="L16" s="58"/>
      <c r="M16" s="58"/>
      <c r="N16" s="58"/>
      <c r="O16" s="58"/>
      <c r="P16" s="58"/>
      <c r="Q16" s="58"/>
      <c r="R16" s="58"/>
      <c r="S16" s="58"/>
      <c r="T16" s="58"/>
    </row>
    <row r="17" spans="1:20" ht="12.75">
      <c r="A17" s="59" t="s">
        <v>21</v>
      </c>
      <c r="B17" s="64" t="s">
        <v>36</v>
      </c>
      <c r="C17" s="64">
        <v>2493</v>
      </c>
      <c r="D17" s="64" t="s">
        <v>70</v>
      </c>
      <c r="E17" s="64">
        <v>2452</v>
      </c>
      <c r="F17" s="61" t="s">
        <v>43</v>
      </c>
      <c r="G17" s="61">
        <v>2478</v>
      </c>
      <c r="H17" s="61" t="s">
        <v>75</v>
      </c>
      <c r="I17" s="61">
        <v>2490</v>
      </c>
      <c r="J17" s="70" t="s">
        <v>78</v>
      </c>
      <c r="K17" s="61">
        <v>2401</v>
      </c>
      <c r="L17" s="58"/>
      <c r="M17" s="58"/>
      <c r="N17" s="58"/>
      <c r="O17" s="58"/>
      <c r="P17" s="58"/>
      <c r="Q17" s="58"/>
      <c r="R17" s="58"/>
      <c r="S17" s="58"/>
      <c r="T17" s="58"/>
    </row>
    <row r="18" spans="1:20" ht="12.75">
      <c r="A18" s="59" t="s">
        <v>22</v>
      </c>
      <c r="B18" s="61" t="s">
        <v>65</v>
      </c>
      <c r="C18" s="61">
        <v>2461</v>
      </c>
      <c r="D18" s="64" t="s">
        <v>69</v>
      </c>
      <c r="E18" s="64">
        <v>2451</v>
      </c>
      <c r="F18" s="61" t="s">
        <v>44</v>
      </c>
      <c r="G18" s="61">
        <v>2443</v>
      </c>
      <c r="H18" s="61" t="s">
        <v>48</v>
      </c>
      <c r="I18" s="61">
        <v>2434</v>
      </c>
      <c r="J18" s="70" t="s">
        <v>79</v>
      </c>
      <c r="K18" s="61">
        <v>2388</v>
      </c>
      <c r="L18" s="58"/>
      <c r="M18" s="58"/>
      <c r="N18" s="58"/>
      <c r="O18" s="58"/>
      <c r="P18" s="58"/>
      <c r="Q18" s="58"/>
      <c r="R18" s="58"/>
      <c r="S18" s="58"/>
      <c r="T18" s="58"/>
    </row>
    <row r="19" spans="1:20" ht="12.75">
      <c r="A19" s="59" t="s">
        <v>23</v>
      </c>
      <c r="B19" s="64" t="s">
        <v>63</v>
      </c>
      <c r="C19" s="64">
        <v>2445</v>
      </c>
      <c r="D19" s="61" t="s">
        <v>71</v>
      </c>
      <c r="E19" s="61">
        <v>2446</v>
      </c>
      <c r="F19" s="61" t="s">
        <v>45</v>
      </c>
      <c r="G19" s="61">
        <v>2433</v>
      </c>
      <c r="H19" s="61" t="s">
        <v>49</v>
      </c>
      <c r="I19" s="61">
        <v>2396</v>
      </c>
      <c r="J19" s="70" t="s">
        <v>53</v>
      </c>
      <c r="K19" s="61">
        <v>2354</v>
      </c>
      <c r="L19" s="71"/>
      <c r="M19" s="71"/>
      <c r="N19" s="71"/>
      <c r="O19" s="71"/>
      <c r="P19" s="71"/>
      <c r="Q19" s="71"/>
      <c r="R19" s="71"/>
      <c r="S19" s="71"/>
      <c r="T19" s="54"/>
    </row>
    <row r="20" spans="1:20" ht="12.75">
      <c r="A20" s="59" t="s">
        <v>24</v>
      </c>
      <c r="B20" s="61" t="s">
        <v>66</v>
      </c>
      <c r="C20" s="61">
        <v>2418</v>
      </c>
      <c r="D20" s="64" t="s">
        <v>67</v>
      </c>
      <c r="E20" s="64">
        <v>2429</v>
      </c>
      <c r="F20" s="61" t="s">
        <v>46</v>
      </c>
      <c r="G20" s="61">
        <v>2396</v>
      </c>
      <c r="H20" s="61" t="s">
        <v>50</v>
      </c>
      <c r="I20" s="61">
        <v>2353</v>
      </c>
      <c r="J20" s="70" t="s">
        <v>80</v>
      </c>
      <c r="K20" s="61">
        <v>2334</v>
      </c>
      <c r="L20" s="71"/>
      <c r="M20" s="71"/>
      <c r="N20" s="71"/>
      <c r="O20" s="71"/>
      <c r="P20" s="71"/>
      <c r="Q20" s="71"/>
      <c r="R20" s="71"/>
      <c r="S20" s="71"/>
      <c r="T20" s="54"/>
    </row>
    <row r="21" spans="1:20" ht="12.75">
      <c r="A21" s="59" t="s">
        <v>25</v>
      </c>
      <c r="B21" s="61" t="s">
        <v>37</v>
      </c>
      <c r="C21" s="61">
        <v>2413</v>
      </c>
      <c r="D21" s="64" t="s">
        <v>39</v>
      </c>
      <c r="E21" s="64">
        <v>2390</v>
      </c>
      <c r="F21" s="61" t="s">
        <v>47</v>
      </c>
      <c r="G21" s="61">
        <v>2395</v>
      </c>
      <c r="H21" s="61" t="s">
        <v>51</v>
      </c>
      <c r="I21" s="61">
        <v>2333</v>
      </c>
      <c r="J21" s="70" t="s">
        <v>81</v>
      </c>
      <c r="K21" s="61">
        <v>2323</v>
      </c>
      <c r="L21" s="71"/>
      <c r="M21" s="71"/>
      <c r="N21" s="71"/>
      <c r="O21" s="71"/>
      <c r="P21" s="71"/>
      <c r="Q21" s="71"/>
      <c r="R21" s="71"/>
      <c r="S21" s="71"/>
      <c r="T21" s="54"/>
    </row>
    <row r="22" spans="1:20" ht="12.75">
      <c r="A22" s="59" t="s">
        <v>26</v>
      </c>
      <c r="B22" s="61" t="s">
        <v>38</v>
      </c>
      <c r="C22" s="61">
        <v>2361</v>
      </c>
      <c r="D22" s="61" t="s">
        <v>41</v>
      </c>
      <c r="E22" s="61">
        <v>2355</v>
      </c>
      <c r="F22" s="61" t="s">
        <v>82</v>
      </c>
      <c r="G22" s="61">
        <v>2367</v>
      </c>
      <c r="H22" s="61" t="s">
        <v>52</v>
      </c>
      <c r="I22" s="61">
        <v>2321</v>
      </c>
      <c r="J22" s="70" t="s">
        <v>54</v>
      </c>
      <c r="K22" s="61">
        <v>2321</v>
      </c>
      <c r="L22" s="71"/>
      <c r="M22" s="71"/>
      <c r="N22" s="71"/>
      <c r="O22" s="71"/>
      <c r="P22" s="71"/>
      <c r="Q22" s="71"/>
      <c r="R22" s="71"/>
      <c r="S22" s="71"/>
      <c r="T22" s="54"/>
    </row>
    <row r="23" spans="1:20" ht="12.75">
      <c r="A23" s="54"/>
      <c r="B23" s="54"/>
      <c r="C23" s="54">
        <f>SUM(C15:C22)</f>
        <v>19680</v>
      </c>
      <c r="D23" s="102"/>
      <c r="E23" s="54">
        <f>SUM(E15:E22)</f>
        <v>19466</v>
      </c>
      <c r="F23" s="54"/>
      <c r="G23" s="54">
        <f>SUM(G15:G22)</f>
        <v>19576</v>
      </c>
      <c r="H23" s="54"/>
      <c r="I23" s="54">
        <f>SUM(I15:I22)</f>
        <v>19318</v>
      </c>
      <c r="J23" s="54"/>
      <c r="K23" s="54">
        <f>SUM(K15:K22)</f>
        <v>19015</v>
      </c>
      <c r="L23" s="71"/>
      <c r="M23" s="71"/>
      <c r="N23" s="71"/>
      <c r="O23" s="71"/>
      <c r="P23" s="71"/>
      <c r="Q23" s="71"/>
      <c r="R23" s="71"/>
      <c r="S23" s="71"/>
      <c r="T23" s="54"/>
    </row>
    <row r="24" spans="1:20" ht="12.75">
      <c r="A24" s="54"/>
      <c r="B24" s="69" t="s">
        <v>155</v>
      </c>
      <c r="C24" s="54">
        <f>C23/8</f>
        <v>2460</v>
      </c>
      <c r="D24" s="69" t="s">
        <v>155</v>
      </c>
      <c r="E24" s="54">
        <f>E23/8</f>
        <v>2433.25</v>
      </c>
      <c r="F24" s="69" t="s">
        <v>155</v>
      </c>
      <c r="G24" s="54">
        <f>G23/8</f>
        <v>2447</v>
      </c>
      <c r="H24" s="69" t="s">
        <v>155</v>
      </c>
      <c r="I24" s="54">
        <f>I23/8</f>
        <v>2414.75</v>
      </c>
      <c r="J24" s="69" t="s">
        <v>155</v>
      </c>
      <c r="K24" s="54">
        <f>K23/8</f>
        <v>2376.875</v>
      </c>
      <c r="L24" s="71"/>
      <c r="M24" s="71"/>
      <c r="N24" s="71"/>
      <c r="O24" s="71"/>
      <c r="P24" s="71"/>
      <c r="Q24" s="71"/>
      <c r="R24" s="71"/>
      <c r="S24" s="71"/>
      <c r="T24" s="54"/>
    </row>
    <row r="25" spans="1:20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</row>
    <row r="26" spans="1:20" ht="12.75">
      <c r="A26" s="55" t="s">
        <v>153</v>
      </c>
      <c r="B26" s="57" t="s">
        <v>166</v>
      </c>
      <c r="C26" s="57" t="s">
        <v>154</v>
      </c>
      <c r="D26" s="57" t="s">
        <v>167</v>
      </c>
      <c r="E26" s="57" t="s">
        <v>154</v>
      </c>
      <c r="F26" s="57" t="s">
        <v>168</v>
      </c>
      <c r="G26" s="57" t="s">
        <v>154</v>
      </c>
      <c r="H26" s="57" t="s">
        <v>169</v>
      </c>
      <c r="I26" s="57" t="s">
        <v>154</v>
      </c>
      <c r="J26" s="57" t="s">
        <v>170</v>
      </c>
      <c r="K26" s="57" t="s">
        <v>154</v>
      </c>
      <c r="L26" s="97" t="s">
        <v>142</v>
      </c>
      <c r="M26" s="98"/>
      <c r="N26" s="98"/>
      <c r="O26" s="98"/>
      <c r="P26" s="99" t="s">
        <v>172</v>
      </c>
      <c r="Q26" s="99"/>
      <c r="R26" s="99"/>
      <c r="S26" s="99"/>
      <c r="T26" s="99"/>
    </row>
    <row r="27" spans="1:20" ht="12.75">
      <c r="A27" s="59" t="s">
        <v>19</v>
      </c>
      <c r="B27" s="61" t="s">
        <v>83</v>
      </c>
      <c r="C27" s="72">
        <v>2489</v>
      </c>
      <c r="D27" s="61" t="s">
        <v>91</v>
      </c>
      <c r="E27" s="72">
        <v>2487</v>
      </c>
      <c r="F27" s="61" t="s">
        <v>98</v>
      </c>
      <c r="G27" s="72">
        <v>2472</v>
      </c>
      <c r="H27" s="61" t="s">
        <v>106</v>
      </c>
      <c r="I27" s="72">
        <v>2529</v>
      </c>
      <c r="J27" s="70" t="s">
        <v>118</v>
      </c>
      <c r="K27" s="61">
        <v>2472</v>
      </c>
      <c r="L27" s="73" t="s">
        <v>184</v>
      </c>
      <c r="M27" s="74" t="s">
        <v>181</v>
      </c>
      <c r="N27" s="75">
        <f aca="true" t="shared" si="0" ref="N27:N34">SUM(C3+E3+G3+I3+K3+C15+E15+G15+I15+K15+C27+E27+G27+I27+K27+C39)</f>
        <v>40029</v>
      </c>
      <c r="O27" s="75">
        <f aca="true" t="shared" si="1" ref="O27:O34">N27/16</f>
        <v>2501.8125</v>
      </c>
      <c r="P27" s="71"/>
      <c r="Q27" s="67"/>
      <c r="R27" s="71"/>
      <c r="S27" s="76"/>
      <c r="T27" s="76"/>
    </row>
    <row r="28" spans="1:20" ht="12.75">
      <c r="A28" s="59" t="s">
        <v>20</v>
      </c>
      <c r="B28" s="61" t="s">
        <v>84</v>
      </c>
      <c r="C28" s="72">
        <v>2459</v>
      </c>
      <c r="D28" s="61" t="s">
        <v>92</v>
      </c>
      <c r="E28" s="72">
        <v>2452</v>
      </c>
      <c r="F28" s="61" t="s">
        <v>99</v>
      </c>
      <c r="G28" s="72">
        <v>2447</v>
      </c>
      <c r="H28" s="61" t="s">
        <v>107</v>
      </c>
      <c r="I28" s="72">
        <v>2473</v>
      </c>
      <c r="J28" s="70" t="s">
        <v>119</v>
      </c>
      <c r="K28" s="61">
        <v>2450</v>
      </c>
      <c r="L28" s="77" t="s">
        <v>58</v>
      </c>
      <c r="M28" s="74" t="s">
        <v>143</v>
      </c>
      <c r="N28" s="75">
        <f t="shared" si="0"/>
        <v>39618</v>
      </c>
      <c r="O28" s="75">
        <f t="shared" si="1"/>
        <v>2476.125</v>
      </c>
      <c r="P28" s="71"/>
      <c r="Q28" s="71"/>
      <c r="R28" s="71"/>
      <c r="S28" s="78"/>
      <c r="T28" s="76"/>
    </row>
    <row r="29" spans="1:20" ht="12.75">
      <c r="A29" s="59" t="s">
        <v>21</v>
      </c>
      <c r="B29" s="61" t="s">
        <v>85</v>
      </c>
      <c r="C29" s="72">
        <v>2441</v>
      </c>
      <c r="D29" s="61" t="s">
        <v>93</v>
      </c>
      <c r="E29" s="72">
        <v>2402</v>
      </c>
      <c r="F29" s="61" t="s">
        <v>100</v>
      </c>
      <c r="G29" s="72">
        <v>2427</v>
      </c>
      <c r="H29" s="61" t="s">
        <v>108</v>
      </c>
      <c r="I29" s="72">
        <v>2470</v>
      </c>
      <c r="J29" s="70" t="s">
        <v>120</v>
      </c>
      <c r="K29" s="61">
        <v>2413</v>
      </c>
      <c r="L29" s="74" t="s">
        <v>59</v>
      </c>
      <c r="M29" s="74" t="s">
        <v>144</v>
      </c>
      <c r="N29" s="75">
        <f t="shared" si="0"/>
        <v>39179</v>
      </c>
      <c r="O29" s="75">
        <f t="shared" si="1"/>
        <v>2448.6875</v>
      </c>
      <c r="P29" s="71"/>
      <c r="Q29" s="67" t="s">
        <v>174</v>
      </c>
      <c r="R29" s="71"/>
      <c r="S29" s="78"/>
      <c r="T29" s="76"/>
    </row>
    <row r="30" spans="1:20" ht="12.75">
      <c r="A30" s="59" t="s">
        <v>22</v>
      </c>
      <c r="B30" s="61" t="s">
        <v>86</v>
      </c>
      <c r="C30" s="72">
        <v>2405</v>
      </c>
      <c r="D30" s="61" t="s">
        <v>94</v>
      </c>
      <c r="E30" s="72">
        <v>2392</v>
      </c>
      <c r="F30" s="61" t="s">
        <v>101</v>
      </c>
      <c r="G30" s="72">
        <v>2398</v>
      </c>
      <c r="H30" s="64" t="s">
        <v>110</v>
      </c>
      <c r="I30" s="79">
        <v>2432</v>
      </c>
      <c r="J30" s="70" t="s">
        <v>121</v>
      </c>
      <c r="K30" s="61">
        <v>2404</v>
      </c>
      <c r="L30" s="77" t="s">
        <v>60</v>
      </c>
      <c r="M30" s="74" t="s">
        <v>145</v>
      </c>
      <c r="N30" s="75">
        <f t="shared" si="0"/>
        <v>38799</v>
      </c>
      <c r="O30" s="75">
        <f t="shared" si="1"/>
        <v>2424.9375</v>
      </c>
      <c r="P30" s="71"/>
      <c r="Q30" s="67" t="s">
        <v>175</v>
      </c>
      <c r="R30" s="71"/>
      <c r="S30" s="78"/>
      <c r="T30" s="76"/>
    </row>
    <row r="31" spans="1:20" ht="12.75">
      <c r="A31" s="59" t="s">
        <v>23</v>
      </c>
      <c r="B31" s="61" t="s">
        <v>87</v>
      </c>
      <c r="C31" s="72">
        <v>2395</v>
      </c>
      <c r="D31" s="61" t="s">
        <v>95</v>
      </c>
      <c r="E31" s="72">
        <v>2381</v>
      </c>
      <c r="F31" s="61" t="s">
        <v>102</v>
      </c>
      <c r="G31" s="72">
        <v>2390</v>
      </c>
      <c r="H31" s="61" t="s">
        <v>111</v>
      </c>
      <c r="I31" s="72">
        <v>2421</v>
      </c>
      <c r="J31" s="70" t="s">
        <v>122</v>
      </c>
      <c r="K31" s="61">
        <v>2360</v>
      </c>
      <c r="L31" s="77" t="s">
        <v>60</v>
      </c>
      <c r="M31" s="74" t="s">
        <v>145</v>
      </c>
      <c r="N31" s="75">
        <f t="shared" si="0"/>
        <v>38474</v>
      </c>
      <c r="O31" s="75">
        <f t="shared" si="1"/>
        <v>2404.625</v>
      </c>
      <c r="P31" s="71"/>
      <c r="Q31" s="71"/>
      <c r="R31" s="71"/>
      <c r="S31" s="78"/>
      <c r="T31" s="76"/>
    </row>
    <row r="32" spans="1:20" ht="12.75">
      <c r="A32" s="59" t="s">
        <v>24</v>
      </c>
      <c r="B32" s="61" t="s">
        <v>88</v>
      </c>
      <c r="C32" s="72">
        <v>2382</v>
      </c>
      <c r="D32" s="61" t="s">
        <v>96</v>
      </c>
      <c r="E32" s="72">
        <v>2378</v>
      </c>
      <c r="F32" s="61" t="s">
        <v>103</v>
      </c>
      <c r="G32" s="72">
        <v>2380</v>
      </c>
      <c r="H32" s="64" t="s">
        <v>109</v>
      </c>
      <c r="I32" s="79">
        <v>2415</v>
      </c>
      <c r="J32" s="70" t="s">
        <v>123</v>
      </c>
      <c r="K32" s="61">
        <v>2330</v>
      </c>
      <c r="L32" s="77" t="s">
        <v>61</v>
      </c>
      <c r="M32" s="74" t="s">
        <v>146</v>
      </c>
      <c r="N32" s="75">
        <f t="shared" si="0"/>
        <v>38092</v>
      </c>
      <c r="O32" s="75">
        <f t="shared" si="1"/>
        <v>2380.75</v>
      </c>
      <c r="P32" s="71"/>
      <c r="Q32" s="71"/>
      <c r="R32" s="71"/>
      <c r="S32" s="78"/>
      <c r="T32" s="76"/>
    </row>
    <row r="33" spans="1:20" ht="12.75">
      <c r="A33" s="59" t="s">
        <v>25</v>
      </c>
      <c r="B33" s="61" t="s">
        <v>89</v>
      </c>
      <c r="C33" s="72">
        <v>2379</v>
      </c>
      <c r="D33" s="61" t="s">
        <v>97</v>
      </c>
      <c r="E33" s="72">
        <v>2366</v>
      </c>
      <c r="F33" s="61" t="s">
        <v>104</v>
      </c>
      <c r="G33" s="72">
        <v>2375</v>
      </c>
      <c r="H33" s="61" t="s">
        <v>134</v>
      </c>
      <c r="I33" s="72">
        <v>2393</v>
      </c>
      <c r="J33" s="70" t="s">
        <v>124</v>
      </c>
      <c r="K33" s="61">
        <v>2323</v>
      </c>
      <c r="L33" s="77" t="s">
        <v>62</v>
      </c>
      <c r="M33" s="74" t="s">
        <v>147</v>
      </c>
      <c r="N33" s="75">
        <f t="shared" si="0"/>
        <v>37788</v>
      </c>
      <c r="O33" s="75">
        <f t="shared" si="1"/>
        <v>2361.75</v>
      </c>
      <c r="P33" s="71"/>
      <c r="Q33" s="71"/>
      <c r="R33" s="71"/>
      <c r="S33" s="78"/>
      <c r="T33" s="76"/>
    </row>
    <row r="34" spans="1:20" ht="12.75">
      <c r="A34" s="59" t="s">
        <v>26</v>
      </c>
      <c r="B34" s="61" t="s">
        <v>90</v>
      </c>
      <c r="C34" s="72">
        <v>2366</v>
      </c>
      <c r="D34" s="61" t="s">
        <v>135</v>
      </c>
      <c r="E34" s="61">
        <v>2316</v>
      </c>
      <c r="F34" s="61" t="s">
        <v>105</v>
      </c>
      <c r="G34" s="72">
        <v>2357</v>
      </c>
      <c r="H34" s="61" t="s">
        <v>136</v>
      </c>
      <c r="I34" s="72">
        <v>2359</v>
      </c>
      <c r="J34" s="70" t="s">
        <v>125</v>
      </c>
      <c r="K34" s="61">
        <v>2294</v>
      </c>
      <c r="L34" s="77" t="s">
        <v>126</v>
      </c>
      <c r="M34" s="74" t="s">
        <v>148</v>
      </c>
      <c r="N34" s="75">
        <f t="shared" si="0"/>
        <v>37432</v>
      </c>
      <c r="O34" s="75">
        <f t="shared" si="1"/>
        <v>2339.5</v>
      </c>
      <c r="P34" s="80"/>
      <c r="Q34" s="71"/>
      <c r="R34" s="71"/>
      <c r="S34" s="78"/>
      <c r="T34" s="76"/>
    </row>
    <row r="35" spans="1:20" ht="12.75">
      <c r="A35" s="54"/>
      <c r="B35" s="54"/>
      <c r="C35" s="54">
        <f>SUM(C27:C34)</f>
        <v>19316</v>
      </c>
      <c r="D35" s="54"/>
      <c r="E35" s="54">
        <f>SUM(E27:E34)</f>
        <v>19174</v>
      </c>
      <c r="F35" s="54"/>
      <c r="G35" s="54">
        <f>SUM(G27:G34)</f>
        <v>19246</v>
      </c>
      <c r="H35" s="54"/>
      <c r="I35" s="54">
        <f>SUM(I27:I34)</f>
        <v>19492</v>
      </c>
      <c r="J35" s="54"/>
      <c r="K35" s="54">
        <f>SUM(K27:K34)</f>
        <v>19046</v>
      </c>
      <c r="L35" s="81" t="s">
        <v>152</v>
      </c>
      <c r="M35" s="81" t="s">
        <v>149</v>
      </c>
      <c r="N35" s="82" t="s">
        <v>150</v>
      </c>
      <c r="O35" s="81" t="s">
        <v>151</v>
      </c>
      <c r="P35" s="54"/>
      <c r="Q35" s="54"/>
      <c r="R35" s="54"/>
      <c r="S35" s="76"/>
      <c r="T35" s="54"/>
    </row>
    <row r="36" spans="1:20" ht="12.75">
      <c r="A36" s="54"/>
      <c r="B36" s="69" t="s">
        <v>155</v>
      </c>
      <c r="C36" s="54">
        <f>C35/8</f>
        <v>2414.5</v>
      </c>
      <c r="D36" s="69" t="s">
        <v>155</v>
      </c>
      <c r="E36" s="54">
        <f>E35/8</f>
        <v>2396.75</v>
      </c>
      <c r="F36" s="69" t="s">
        <v>155</v>
      </c>
      <c r="G36" s="54">
        <f>G35/8</f>
        <v>2405.75</v>
      </c>
      <c r="H36" s="69" t="s">
        <v>155</v>
      </c>
      <c r="I36" s="54">
        <f>I35/8</f>
        <v>2436.5</v>
      </c>
      <c r="J36" s="69" t="s">
        <v>155</v>
      </c>
      <c r="K36" s="54">
        <f>K35/8</f>
        <v>2380.75</v>
      </c>
      <c r="L36" s="54"/>
      <c r="M36" s="54"/>
      <c r="N36" s="83"/>
      <c r="O36" s="54"/>
      <c r="P36" s="54"/>
      <c r="Q36" s="54"/>
      <c r="R36" s="54"/>
      <c r="S36" s="83"/>
      <c r="T36" s="54"/>
    </row>
    <row r="37" spans="1:20" ht="12.75">
      <c r="A37" s="54"/>
      <c r="B37" s="69"/>
      <c r="C37" s="54"/>
      <c r="D37" s="69"/>
      <c r="E37" s="54"/>
      <c r="F37" s="69"/>
      <c r="G37" s="54"/>
      <c r="H37" s="69"/>
      <c r="I37" s="54"/>
      <c r="J37" s="69"/>
      <c r="K37" s="54"/>
      <c r="L37" s="54"/>
      <c r="M37" s="54"/>
      <c r="N37" s="83"/>
      <c r="O37" s="54"/>
      <c r="P37" s="54"/>
      <c r="Q37" s="54"/>
      <c r="R37" s="54"/>
      <c r="S37" s="83"/>
      <c r="T37" s="54"/>
    </row>
    <row r="38" spans="1:20" ht="12.75">
      <c r="A38" s="55" t="s">
        <v>153</v>
      </c>
      <c r="B38" s="57" t="s">
        <v>171</v>
      </c>
      <c r="C38" s="57" t="s">
        <v>154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ht="12.75">
      <c r="A39" s="59" t="s">
        <v>19</v>
      </c>
      <c r="B39" s="61" t="s">
        <v>127</v>
      </c>
      <c r="C39" s="72">
        <v>2526</v>
      </c>
      <c r="D39" s="54"/>
      <c r="E39" s="54"/>
      <c r="F39" s="54"/>
      <c r="G39" s="54"/>
      <c r="H39" s="54"/>
      <c r="I39" s="54"/>
      <c r="J39" s="54"/>
      <c r="K39" s="54"/>
      <c r="L39" s="69"/>
      <c r="M39" s="54"/>
      <c r="N39" s="69"/>
      <c r="O39" s="54"/>
      <c r="P39" s="69"/>
      <c r="Q39" s="54"/>
      <c r="R39" s="69"/>
      <c r="S39" s="54"/>
      <c r="T39" s="69"/>
    </row>
    <row r="40" spans="1:20" ht="12.75">
      <c r="A40" s="59" t="s">
        <v>20</v>
      </c>
      <c r="B40" s="61" t="s">
        <v>141</v>
      </c>
      <c r="C40" s="72">
        <v>2454</v>
      </c>
      <c r="D40" s="54"/>
      <c r="E40" s="54"/>
      <c r="F40" s="54"/>
      <c r="G40" s="54"/>
      <c r="H40" s="54"/>
      <c r="I40" s="54"/>
      <c r="J40" s="54"/>
      <c r="K40" s="54"/>
      <c r="L40" s="54"/>
      <c r="M40" s="100"/>
      <c r="N40" s="100"/>
      <c r="O40" s="100"/>
      <c r="P40" s="100"/>
      <c r="Q40" s="54"/>
      <c r="R40" s="54"/>
      <c r="S40" s="54"/>
      <c r="T40" s="54"/>
    </row>
    <row r="41" spans="1:20" ht="12.75">
      <c r="A41" s="59" t="s">
        <v>21</v>
      </c>
      <c r="B41" s="61" t="s">
        <v>128</v>
      </c>
      <c r="C41" s="72">
        <v>2440</v>
      </c>
      <c r="D41" s="84"/>
      <c r="E41" s="84"/>
      <c r="F41" s="84"/>
      <c r="G41" s="84"/>
      <c r="H41" s="84"/>
      <c r="I41" s="84"/>
      <c r="J41" s="84"/>
      <c r="K41" s="84"/>
      <c r="L41" s="71"/>
      <c r="M41" s="54"/>
      <c r="N41" s="76"/>
      <c r="O41" s="76"/>
      <c r="P41" s="84"/>
      <c r="Q41" s="84"/>
      <c r="R41" s="84"/>
      <c r="S41" s="84"/>
      <c r="T41" s="84"/>
    </row>
    <row r="42" spans="1:20" ht="12.75">
      <c r="A42" s="59" t="s">
        <v>22</v>
      </c>
      <c r="B42" s="61" t="s">
        <v>129</v>
      </c>
      <c r="C42" s="72">
        <v>2410</v>
      </c>
      <c r="D42" s="84"/>
      <c r="E42" s="84"/>
      <c r="F42" s="84"/>
      <c r="G42" s="84"/>
      <c r="H42" s="84"/>
      <c r="I42" s="84"/>
      <c r="J42" s="84"/>
      <c r="K42" s="84"/>
      <c r="L42" s="71"/>
      <c r="M42" s="54"/>
      <c r="N42" s="76"/>
      <c r="O42" s="76"/>
      <c r="P42" s="84"/>
      <c r="Q42" s="84"/>
      <c r="R42" s="84"/>
      <c r="S42" s="84"/>
      <c r="T42" s="84"/>
    </row>
    <row r="43" spans="1:20" ht="12.75">
      <c r="A43" s="59" t="s">
        <v>23</v>
      </c>
      <c r="B43" s="61" t="s">
        <v>130</v>
      </c>
      <c r="C43" s="72">
        <v>2380</v>
      </c>
      <c r="D43" s="84"/>
      <c r="E43" s="84"/>
      <c r="F43" s="84"/>
      <c r="G43" s="84"/>
      <c r="H43" s="84"/>
      <c r="I43" s="84"/>
      <c r="J43" s="84"/>
      <c r="K43" s="84"/>
      <c r="L43" s="71"/>
      <c r="M43" s="54"/>
      <c r="N43" s="76"/>
      <c r="O43" s="76"/>
      <c r="P43" s="84"/>
      <c r="Q43" s="84"/>
      <c r="R43" s="84"/>
      <c r="S43" s="84"/>
      <c r="T43" s="84"/>
    </row>
    <row r="44" spans="1:20" ht="12.75">
      <c r="A44" s="59" t="s">
        <v>24</v>
      </c>
      <c r="B44" s="61" t="s">
        <v>131</v>
      </c>
      <c r="C44" s="72">
        <v>2319</v>
      </c>
      <c r="D44" s="54"/>
      <c r="E44" s="54"/>
      <c r="F44" s="54"/>
      <c r="G44" s="54"/>
      <c r="H44" s="54"/>
      <c r="I44" s="54"/>
      <c r="J44" s="54"/>
      <c r="K44" s="54"/>
      <c r="L44" s="71"/>
      <c r="M44" s="54"/>
      <c r="N44" s="76"/>
      <c r="O44" s="76"/>
      <c r="P44" s="54"/>
      <c r="Q44" s="54"/>
      <c r="R44" s="54"/>
      <c r="S44" s="54"/>
      <c r="T44" s="54"/>
    </row>
    <row r="45" spans="1:20" ht="12.75">
      <c r="A45" s="59" t="s">
        <v>25</v>
      </c>
      <c r="B45" s="61" t="s">
        <v>132</v>
      </c>
      <c r="C45" s="72">
        <v>2317</v>
      </c>
      <c r="D45" s="54"/>
      <c r="E45" s="54"/>
      <c r="F45" s="54"/>
      <c r="G45" s="54"/>
      <c r="H45" s="54"/>
      <c r="I45" s="54"/>
      <c r="J45" s="54"/>
      <c r="K45" s="54"/>
      <c r="L45" s="71"/>
      <c r="M45" s="54"/>
      <c r="N45" s="76"/>
      <c r="O45" s="76"/>
      <c r="P45" s="54"/>
      <c r="Q45" s="54"/>
      <c r="R45" s="54"/>
      <c r="S45" s="54"/>
      <c r="T45" s="54"/>
    </row>
    <row r="46" spans="1:20" ht="12.75">
      <c r="A46" s="59" t="s">
        <v>26</v>
      </c>
      <c r="B46" s="61" t="s">
        <v>133</v>
      </c>
      <c r="C46" s="72">
        <v>2292</v>
      </c>
      <c r="D46" s="54"/>
      <c r="E46" s="54"/>
      <c r="F46" s="54"/>
      <c r="G46" s="54"/>
      <c r="H46" s="54"/>
      <c r="I46" s="54"/>
      <c r="J46" s="54"/>
      <c r="K46" s="54"/>
      <c r="L46" s="71"/>
      <c r="M46" s="54"/>
      <c r="N46" s="76"/>
      <c r="O46" s="76"/>
      <c r="P46" s="54"/>
      <c r="Q46" s="54"/>
      <c r="R46" s="54"/>
      <c r="S46" s="54"/>
      <c r="T46" s="54"/>
    </row>
    <row r="47" spans="1:20" ht="12.75">
      <c r="A47" s="54"/>
      <c r="B47" s="54"/>
      <c r="C47" s="54">
        <f>SUM(C39:C46)</f>
        <v>19138</v>
      </c>
      <c r="D47" s="54"/>
      <c r="E47" s="54"/>
      <c r="F47" s="54"/>
      <c r="G47" s="54"/>
      <c r="H47" s="54"/>
      <c r="I47" s="54"/>
      <c r="J47" s="54"/>
      <c r="K47" s="54"/>
      <c r="L47" s="71"/>
      <c r="M47" s="54"/>
      <c r="N47" s="76"/>
      <c r="O47" s="76"/>
      <c r="P47" s="54"/>
      <c r="Q47" s="54"/>
      <c r="R47" s="54"/>
      <c r="S47" s="54"/>
      <c r="T47" s="54"/>
    </row>
    <row r="48" spans="1:20" ht="12.75">
      <c r="A48" s="54"/>
      <c r="B48" s="69" t="s">
        <v>155</v>
      </c>
      <c r="C48" s="54">
        <f>C47/8</f>
        <v>2392.25</v>
      </c>
      <c r="D48" s="54"/>
      <c r="E48" s="54"/>
      <c r="F48" s="54"/>
      <c r="G48" s="54"/>
      <c r="H48" s="54"/>
      <c r="I48" s="54"/>
      <c r="J48" s="54"/>
      <c r="K48" s="54"/>
      <c r="L48" s="71"/>
      <c r="M48" s="54"/>
      <c r="N48" s="76"/>
      <c r="O48" s="76"/>
      <c r="P48" s="54"/>
      <c r="Q48" s="54"/>
      <c r="R48" s="54"/>
      <c r="S48" s="54"/>
      <c r="T48" s="54"/>
    </row>
    <row r="49" spans="1:20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76"/>
      <c r="O49" s="54"/>
      <c r="P49" s="54"/>
      <c r="Q49" s="54"/>
      <c r="R49" s="54"/>
      <c r="S49" s="54"/>
      <c r="T49" s="54"/>
    </row>
    <row r="50" spans="1:20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83"/>
      <c r="O50" s="54"/>
      <c r="P50" s="54"/>
      <c r="Q50" s="54"/>
      <c r="R50" s="54"/>
      <c r="S50" s="54"/>
      <c r="T50" s="54"/>
    </row>
    <row r="51" spans="1:20" ht="12.7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ht="12.7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</row>
    <row r="53" spans="1:20" ht="12.7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</row>
    <row r="54" spans="1:20" ht="12.7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</row>
    <row r="55" spans="1:20" ht="12.7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</row>
    <row r="56" spans="1:20" ht="12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  <row r="57" spans="1:20" ht="12.7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</row>
    <row r="58" spans="1:20" ht="12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</row>
    <row r="59" spans="1:20" ht="12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</row>
    <row r="60" spans="1:20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</row>
    <row r="61" spans="1:20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</row>
    <row r="62" spans="1:20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</row>
    <row r="63" spans="1:20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</row>
    <row r="64" spans="1:20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</row>
    <row r="66" spans="1:20" ht="12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</row>
    <row r="67" spans="1:20" ht="12.7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</row>
  </sheetData>
  <mergeCells count="4">
    <mergeCell ref="A1:K1"/>
    <mergeCell ref="L26:O26"/>
    <mergeCell ref="P26:T26"/>
    <mergeCell ref="M40:P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Wladimir</dc:creator>
  <cp:keywords/>
  <dc:description/>
  <cp:lastModifiedBy>Полещук</cp:lastModifiedBy>
  <cp:lastPrinted>2007-12-04T18:27:47Z</cp:lastPrinted>
  <dcterms:created xsi:type="dcterms:W3CDTF">2007-11-25T07:17:10Z</dcterms:created>
  <dcterms:modified xsi:type="dcterms:W3CDTF">2007-12-24T05:34:43Z</dcterms:modified>
  <cp:category/>
  <cp:version/>
  <cp:contentType/>
  <cp:contentStatus/>
</cp:coreProperties>
</file>